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Z131" i="1" l="1"/>
  <c r="Z130" i="1"/>
  <c r="Z129" i="1"/>
  <c r="Z128" i="1"/>
  <c r="Z127" i="1"/>
  <c r="Z126" i="1"/>
  <c r="Z125" i="1"/>
  <c r="Z124" i="1"/>
  <c r="AA123" i="1"/>
  <c r="Z123" i="1"/>
  <c r="Z120" i="1"/>
  <c r="Z118" i="1"/>
  <c r="Z117" i="1"/>
  <c r="Z116" i="1"/>
  <c r="Z115" i="1"/>
  <c r="Z114" i="1"/>
  <c r="Z113" i="1"/>
  <c r="AA112" i="1"/>
  <c r="Z112" i="1"/>
  <c r="Z108" i="1"/>
  <c r="Z105" i="1"/>
  <c r="Z104" i="1"/>
  <c r="Z103" i="1"/>
  <c r="Z102" i="1"/>
  <c r="Z101" i="1"/>
  <c r="AA100" i="1"/>
  <c r="Z100" i="1"/>
  <c r="AA88" i="1"/>
  <c r="Z88" i="1"/>
  <c r="Z84" i="1"/>
  <c r="Z82" i="1"/>
  <c r="Z81" i="1"/>
  <c r="Z80" i="1"/>
  <c r="Z79" i="1"/>
  <c r="Z78" i="1"/>
  <c r="Z77" i="1"/>
  <c r="AA76" i="1"/>
  <c r="Z76" i="1"/>
  <c r="Z72" i="1"/>
  <c r="Z70" i="1"/>
  <c r="Z69" i="1"/>
  <c r="Z68" i="1"/>
  <c r="Z67" i="1"/>
  <c r="Z66" i="1"/>
  <c r="Z65" i="1"/>
  <c r="AA64" i="1"/>
  <c r="Z64" i="1"/>
  <c r="Z61" i="1"/>
  <c r="Z121" i="1" s="1"/>
  <c r="AA52" i="1"/>
  <c r="Z52" i="1"/>
  <c r="Z49" i="1"/>
  <c r="AA49" i="1" s="1"/>
  <c r="AA109" i="1" s="1"/>
  <c r="AA48" i="1"/>
  <c r="AA108" i="1" s="1"/>
  <c r="AA47" i="1"/>
  <c r="AA46" i="1"/>
  <c r="AA45" i="1"/>
  <c r="AA105" i="1" s="1"/>
  <c r="AA44" i="1"/>
  <c r="AA104" i="1" s="1"/>
  <c r="AA43" i="1"/>
  <c r="AA103" i="1" s="1"/>
  <c r="AA42" i="1"/>
  <c r="AA102" i="1" s="1"/>
  <c r="AA41" i="1"/>
  <c r="AA101" i="1" s="1"/>
  <c r="AA40" i="1"/>
  <c r="Z40" i="1"/>
  <c r="Z36" i="1"/>
  <c r="Z96" i="1" s="1"/>
  <c r="Z35" i="1"/>
  <c r="AA35" i="1" s="1"/>
  <c r="AA34" i="1"/>
  <c r="Z34" i="1"/>
  <c r="Z33" i="1"/>
  <c r="AA33" i="1" s="1"/>
  <c r="AA93" i="1" s="1"/>
  <c r="AA32" i="1"/>
  <c r="AA92" i="1" s="1"/>
  <c r="Z32" i="1"/>
  <c r="Z92" i="1" s="1"/>
  <c r="Z31" i="1"/>
  <c r="AA31" i="1" s="1"/>
  <c r="AA91" i="1" s="1"/>
  <c r="AA30" i="1"/>
  <c r="AA90" i="1" s="1"/>
  <c r="Z30" i="1"/>
  <c r="Z90" i="1" s="1"/>
  <c r="Z29" i="1"/>
  <c r="AA29" i="1" s="1"/>
  <c r="AA89" i="1" s="1"/>
  <c r="AA28" i="1"/>
  <c r="Z28" i="1"/>
  <c r="Z25" i="1"/>
  <c r="AA25" i="1" s="1"/>
  <c r="AA24" i="1"/>
  <c r="AA23" i="1"/>
  <c r="AA22" i="1"/>
  <c r="AA82" i="1" s="1"/>
  <c r="AA21" i="1"/>
  <c r="AA81" i="1" s="1"/>
  <c r="AA20" i="1"/>
  <c r="AA80" i="1" s="1"/>
  <c r="AA19" i="1"/>
  <c r="AA18" i="1"/>
  <c r="AA78" i="1" s="1"/>
  <c r="AA17" i="1"/>
  <c r="AA16" i="1"/>
  <c r="Z16" i="1"/>
  <c r="Z13" i="1"/>
  <c r="AA13" i="1" s="1"/>
  <c r="AA12" i="1"/>
  <c r="AA11" i="1"/>
  <c r="AA59" i="1" s="1"/>
  <c r="AA10" i="1"/>
  <c r="AA58" i="1" s="1"/>
  <c r="AA118" i="1" s="1"/>
  <c r="AA9" i="1"/>
  <c r="AA69" i="1" s="1"/>
  <c r="AA8" i="1"/>
  <c r="AA7" i="1"/>
  <c r="AA6" i="1"/>
  <c r="AA54" i="1" s="1"/>
  <c r="AA114" i="1" s="1"/>
  <c r="AA5" i="1"/>
  <c r="AA65" i="1" s="1"/>
  <c r="AA66" i="1" l="1"/>
  <c r="AA125" i="1"/>
  <c r="AA126" i="1"/>
  <c r="AA130" i="1"/>
  <c r="AA36" i="1"/>
  <c r="AA96" i="1" s="1"/>
  <c r="AA70" i="1"/>
  <c r="AA129" i="1"/>
  <c r="AA131" i="1"/>
  <c r="Z109" i="1"/>
  <c r="AA124" i="1"/>
  <c r="AA128" i="1"/>
  <c r="Z73" i="1"/>
  <c r="AA77" i="1"/>
  <c r="AA55" i="1"/>
  <c r="AA115" i="1" s="1"/>
  <c r="AA132" i="1"/>
  <c r="AA85" i="1"/>
  <c r="AA73" i="1"/>
  <c r="AA60" i="1"/>
  <c r="AA120" i="1" s="1"/>
  <c r="AA84" i="1"/>
  <c r="Z37" i="1"/>
  <c r="AA53" i="1"/>
  <c r="AA113" i="1" s="1"/>
  <c r="AA57" i="1"/>
  <c r="AA117" i="1" s="1"/>
  <c r="Z85" i="1"/>
  <c r="Z89" i="1"/>
  <c r="Z91" i="1"/>
  <c r="Z93" i="1"/>
  <c r="Z132" i="1"/>
  <c r="AA56" i="1"/>
  <c r="AA116" i="1" s="1"/>
  <c r="AA68" i="1"/>
  <c r="AA79" i="1"/>
  <c r="AA127" i="1"/>
  <c r="AA67" i="1"/>
  <c r="AA72" i="1"/>
  <c r="AA37" i="1" l="1"/>
  <c r="Z97" i="1"/>
  <c r="AA97" i="1" l="1"/>
  <c r="AA61" i="1"/>
  <c r="AA121" i="1" s="1"/>
</calcChain>
</file>

<file path=xl/sharedStrings.xml><?xml version="1.0" encoding="utf-8"?>
<sst xmlns="http://schemas.openxmlformats.org/spreadsheetml/2006/main" count="366" uniqueCount="41">
  <si>
    <t>VENTAS</t>
  </si>
  <si>
    <t>1Q10</t>
  </si>
  <si>
    <t>2Q10</t>
  </si>
  <si>
    <t>3Q10</t>
  </si>
  <si>
    <t>4Q10</t>
  </si>
  <si>
    <t>FY10</t>
  </si>
  <si>
    <t>1Q11</t>
  </si>
  <si>
    <t>2Q11</t>
  </si>
  <si>
    <t>3Q11</t>
  </si>
  <si>
    <t>4Q11</t>
  </si>
  <si>
    <t>FY11</t>
  </si>
  <si>
    <t>1Q12</t>
  </si>
  <si>
    <t>2Q12</t>
  </si>
  <si>
    <t>3Q12</t>
  </si>
  <si>
    <t>4Q12</t>
  </si>
  <si>
    <t>FY12</t>
  </si>
  <si>
    <t>1Q13</t>
  </si>
  <si>
    <t>2Q13</t>
  </si>
  <si>
    <t>3Q13</t>
  </si>
  <si>
    <t>4Q13</t>
  </si>
  <si>
    <t>FY13</t>
  </si>
  <si>
    <t>1Q14</t>
  </si>
  <si>
    <t>2Q14</t>
  </si>
  <si>
    <t>3Q14</t>
  </si>
  <si>
    <t>Cárnicos</t>
  </si>
  <si>
    <t>Galletas</t>
  </si>
  <si>
    <t>Chocolates</t>
  </si>
  <si>
    <t>Café</t>
  </si>
  <si>
    <t>Helados</t>
  </si>
  <si>
    <t>Pastas</t>
  </si>
  <si>
    <t>TMLUC</t>
  </si>
  <si>
    <t>Otros</t>
  </si>
  <si>
    <t>TOTAL</t>
  </si>
  <si>
    <t>EBITDA</t>
  </si>
  <si>
    <t>VENTAS INTERNACIONALES (COP)</t>
  </si>
  <si>
    <t>VENTAS INTERNACIONALES (USD)</t>
  </si>
  <si>
    <t>VENTAS NACIONALES (COP)</t>
  </si>
  <si>
    <t>MARGEN EBITDA</t>
  </si>
  <si>
    <t>GRUPO NUTRESA | VENTAS Y EBITDA POR NEGOCIO POR TRIMESTRE - quarterly sales and ebitda by business unit</t>
  </si>
  <si>
    <t>4Q14</t>
  </si>
  <si>
    <t>FY14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</si>
</sst>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[$€-2]\ * #,##0_ ;_ [$€-2]\ * \-#,##0_ ;_ [$€-2]\ * &quot;-&quot;??_ "/>
    <numFmt numFmtId="165" formatCode="#,##0_ ;[Red]\-#,##0\ "/>
    <numFmt numFmtId="166" formatCode="_ * #,##0_ ;_ * \-#,##0_ ;_ * &quot;-&quot;??_ ;_ @_ 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8740E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NumberFormat="1"/>
    <xf numFmtId="0" fontId="2" fillId="2" borderId="0" xfId="0" applyNumberFormat="1" applyFont="1" applyFill="1"/>
    <xf numFmtId="0" fontId="3" fillId="2" borderId="0" xfId="0" applyNumberFormat="1" applyFont="1" applyFill="1"/>
    <xf numFmtId="164" fontId="4" fillId="0" borderId="1" xfId="2" applyNumberFormat="1" applyFont="1" applyBorder="1"/>
    <xf numFmtId="164" fontId="5" fillId="0" borderId="1" xfId="2" applyNumberFormat="1" applyFont="1" applyBorder="1"/>
    <xf numFmtId="0" fontId="5" fillId="0" borderId="1" xfId="2" applyNumberFormat="1" applyFont="1" applyBorder="1" applyAlignment="1">
      <alignment horizontal="center"/>
    </xf>
    <xf numFmtId="0" fontId="5" fillId="0" borderId="1" xfId="2" quotePrefix="1" applyNumberFormat="1" applyFont="1" applyBorder="1" applyAlignment="1">
      <alignment horizontal="center"/>
    </xf>
    <xf numFmtId="165" fontId="6" fillId="0" borderId="0" xfId="2" applyNumberFormat="1" applyFont="1" applyBorder="1" applyAlignment="1">
      <alignment vertical="center"/>
    </xf>
    <xf numFmtId="166" fontId="4" fillId="0" borderId="0" xfId="3" applyNumberFormat="1" applyFont="1" applyFill="1"/>
    <xf numFmtId="166" fontId="4" fillId="0" borderId="0" xfId="3" applyNumberFormat="1" applyFont="1"/>
    <xf numFmtId="165" fontId="6" fillId="0" borderId="0" xfId="2" applyNumberFormat="1" applyFont="1" applyFill="1" applyBorder="1" applyAlignment="1">
      <alignment vertical="center"/>
    </xf>
    <xf numFmtId="165" fontId="6" fillId="0" borderId="2" xfId="2" applyNumberFormat="1" applyFont="1" applyFill="1" applyBorder="1" applyAlignment="1">
      <alignment vertical="center"/>
    </xf>
    <xf numFmtId="166" fontId="4" fillId="0" borderId="2" xfId="2" applyNumberFormat="1" applyFont="1" applyBorder="1"/>
    <xf numFmtId="165" fontId="7" fillId="0" borderId="0" xfId="2" applyNumberFormat="1" applyFont="1" applyBorder="1" applyAlignment="1">
      <alignment vertical="center"/>
    </xf>
    <xf numFmtId="166" fontId="5" fillId="0" borderId="0" xfId="3" applyNumberFormat="1" applyFont="1"/>
    <xf numFmtId="166" fontId="4" fillId="0" borderId="0" xfId="2" applyNumberFormat="1" applyFont="1" applyFill="1" applyBorder="1"/>
    <xf numFmtId="167" fontId="4" fillId="0" borderId="0" xfId="1" applyNumberFormat="1" applyFont="1" applyFill="1"/>
    <xf numFmtId="167" fontId="4" fillId="0" borderId="0" xfId="1" applyNumberFormat="1" applyFont="1"/>
    <xf numFmtId="167" fontId="4" fillId="0" borderId="2" xfId="1" applyNumberFormat="1" applyFont="1" applyBorder="1"/>
    <xf numFmtId="167" fontId="5" fillId="0" borderId="0" xfId="1" applyNumberFormat="1" applyFont="1"/>
    <xf numFmtId="167" fontId="6" fillId="0" borderId="0" xfId="1" applyNumberFormat="1" applyFont="1" applyBorder="1" applyAlignment="1">
      <alignment vertical="center"/>
    </xf>
    <xf numFmtId="167" fontId="6" fillId="0" borderId="0" xfId="1" applyNumberFormat="1" applyFont="1" applyFill="1" applyBorder="1" applyAlignment="1">
      <alignment vertical="center"/>
    </xf>
    <xf numFmtId="167" fontId="6" fillId="0" borderId="2" xfId="1" applyNumberFormat="1" applyFont="1" applyFill="1" applyBorder="1" applyAlignment="1">
      <alignment vertical="center"/>
    </xf>
    <xf numFmtId="0" fontId="3" fillId="3" borderId="0" xfId="0" applyNumberFormat="1" applyFont="1" applyFill="1"/>
    <xf numFmtId="0" fontId="5" fillId="3" borderId="1" xfId="2" quotePrefix="1" applyNumberFormat="1" applyFont="1" applyFill="1" applyBorder="1" applyAlignment="1">
      <alignment horizontal="center"/>
    </xf>
    <xf numFmtId="166" fontId="4" fillId="3" borderId="0" xfId="3" applyNumberFormat="1" applyFont="1" applyFill="1"/>
    <xf numFmtId="166" fontId="4" fillId="3" borderId="2" xfId="2" applyNumberFormat="1" applyFont="1" applyFill="1" applyBorder="1"/>
    <xf numFmtId="166" fontId="5" fillId="3" borderId="0" xfId="3" applyNumberFormat="1" applyFont="1" applyFill="1"/>
    <xf numFmtId="0" fontId="0" fillId="3" borderId="0" xfId="0" applyNumberFormat="1" applyFill="1"/>
    <xf numFmtId="167" fontId="4" fillId="3" borderId="0" xfId="1" applyNumberFormat="1" applyFont="1" applyFill="1"/>
    <xf numFmtId="167" fontId="4" fillId="3" borderId="2" xfId="1" applyNumberFormat="1" applyFont="1" applyFill="1" applyBorder="1"/>
    <xf numFmtId="167" fontId="5" fillId="3" borderId="0" xfId="1" applyNumberFormat="1" applyFont="1" applyFill="1"/>
    <xf numFmtId="0" fontId="4" fillId="3" borderId="0" xfId="1" applyNumberFormat="1" applyFont="1" applyFill="1"/>
    <xf numFmtId="165" fontId="7" fillId="3" borderId="0" xfId="2" applyNumberFormat="1" applyFont="1" applyFill="1" applyBorder="1" applyAlignment="1">
      <alignment vertical="center"/>
    </xf>
  </cellXfs>
  <cellStyles count="4">
    <cellStyle name="Millares 144" xfId="3"/>
    <cellStyle name="Normal" xfId="0" builtinId="0"/>
    <cellStyle name="Normal 4 2 2 4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32"/>
  <sheetViews>
    <sheetView tabSelected="1" zoomScale="80" zoomScaleNormal="80" workbookViewId="0">
      <pane xSplit="7" ySplit="4" topLeftCell="L5" activePane="bottomRight" state="frozen"/>
      <selection pane="topRight" activeCell="H1" sqref="H1"/>
      <selection pane="bottomLeft" activeCell="A5" sqref="A5"/>
      <selection pane="bottomRight" activeCell="O11" sqref="O11"/>
    </sheetView>
  </sheetViews>
  <sheetFormatPr baseColWidth="10" defaultRowHeight="15" outlineLevelCol="1" x14ac:dyDescent="0.25"/>
  <cols>
    <col min="1" max="1" width="4.85546875" style="1" customWidth="1"/>
    <col min="2" max="2" width="32.42578125" style="1" bestFit="1" customWidth="1"/>
    <col min="3" max="7" width="10.28515625" style="1" hidden="1" customWidth="1" outlineLevel="1"/>
    <col min="8" max="8" width="10.85546875" style="1" bestFit="1" customWidth="1" collapsed="1"/>
    <col min="9" max="11" width="10.85546875" style="1" bestFit="1" customWidth="1"/>
    <col min="12" max="12" width="11.5703125" style="1" bestFit="1" customWidth="1"/>
    <col min="13" max="16" width="10.85546875" style="1" bestFit="1" customWidth="1"/>
    <col min="17" max="17" width="12" style="1" bestFit="1" customWidth="1"/>
    <col min="18" max="25" width="10.85546875" style="1" bestFit="1" customWidth="1"/>
    <col min="26" max="27" width="10.85546875" style="29" bestFit="1" customWidth="1"/>
    <col min="28" max="16384" width="11.42578125" style="1"/>
  </cols>
  <sheetData>
    <row r="2" spans="1:27" s="3" customFormat="1" x14ac:dyDescent="0.25">
      <c r="A2" s="2" t="s">
        <v>38</v>
      </c>
      <c r="Z2" s="24"/>
      <c r="AA2" s="24"/>
    </row>
    <row r="4" spans="1:27" ht="15.75" thickBot="1" x14ac:dyDescent="0.3">
      <c r="B4" s="4" t="s">
        <v>0</v>
      </c>
      <c r="C4" s="5" t="s">
        <v>1</v>
      </c>
      <c r="D4" s="5" t="s">
        <v>2</v>
      </c>
      <c r="E4" s="6" t="s">
        <v>3</v>
      </c>
      <c r="F4" s="6" t="s">
        <v>4</v>
      </c>
      <c r="G4" s="6" t="s">
        <v>5</v>
      </c>
      <c r="H4" s="5" t="s">
        <v>6</v>
      </c>
      <c r="I4" s="5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25" t="s">
        <v>39</v>
      </c>
      <c r="AA4" s="25" t="s">
        <v>40</v>
      </c>
    </row>
    <row r="5" spans="1:27" x14ac:dyDescent="0.25">
      <c r="B5" s="8" t="s">
        <v>24</v>
      </c>
      <c r="C5" s="8">
        <v>317106.10230150999</v>
      </c>
      <c r="D5" s="8">
        <v>339133.30821044004</v>
      </c>
      <c r="E5" s="8">
        <v>339706.05061204988</v>
      </c>
      <c r="F5" s="8">
        <v>461470.00693328981</v>
      </c>
      <c r="G5" s="9">
        <v>1457415.4680572897</v>
      </c>
      <c r="H5" s="9">
        <v>359576.7042500691</v>
      </c>
      <c r="I5" s="9">
        <v>364459.23956297105</v>
      </c>
      <c r="J5" s="9">
        <v>413041.94677046989</v>
      </c>
      <c r="K5" s="9">
        <v>495386.65496453969</v>
      </c>
      <c r="L5" s="9">
        <v>1632464.5455480497</v>
      </c>
      <c r="M5" s="9">
        <v>391954.04277869005</v>
      </c>
      <c r="N5" s="9">
        <v>401741.60708851001</v>
      </c>
      <c r="O5" s="9">
        <v>414520.73571589007</v>
      </c>
      <c r="P5" s="10">
        <v>519148.87912887009</v>
      </c>
      <c r="Q5" s="10">
        <v>1727365.2647119602</v>
      </c>
      <c r="R5" s="9">
        <v>390296.10864039295</v>
      </c>
      <c r="S5" s="9">
        <v>453993.88376913796</v>
      </c>
      <c r="T5" s="9">
        <v>468465.70157184114</v>
      </c>
      <c r="U5" s="10">
        <v>597772.30928245583</v>
      </c>
      <c r="V5" s="10">
        <v>1910528.0032638279</v>
      </c>
      <c r="W5" s="10">
        <v>483364.90464963799</v>
      </c>
      <c r="X5" s="10">
        <v>271896.04383339407</v>
      </c>
      <c r="Y5" s="10">
        <v>418032.89129016793</v>
      </c>
      <c r="Z5" s="26">
        <v>520600.63414559816</v>
      </c>
      <c r="AA5" s="26">
        <f>SUM(W5:Z5)</f>
        <v>1693894.4739187981</v>
      </c>
    </row>
    <row r="6" spans="1:27" x14ac:dyDescent="0.25">
      <c r="B6" s="11" t="s">
        <v>25</v>
      </c>
      <c r="C6" s="11">
        <v>188009.77990684001</v>
      </c>
      <c r="D6" s="11">
        <v>207659.31256141001</v>
      </c>
      <c r="E6" s="11">
        <v>217051.90081275004</v>
      </c>
      <c r="F6" s="11">
        <v>261881.64165589993</v>
      </c>
      <c r="G6" s="9">
        <v>874602.63493689999</v>
      </c>
      <c r="H6" s="9">
        <v>229700.96753699405</v>
      </c>
      <c r="I6" s="9">
        <v>240755.74003084595</v>
      </c>
      <c r="J6" s="9">
        <v>268328.50458370999</v>
      </c>
      <c r="K6" s="9">
        <v>289939.24258362944</v>
      </c>
      <c r="L6" s="9">
        <v>1028724.4547351794</v>
      </c>
      <c r="M6" s="9">
        <v>250629.04580144002</v>
      </c>
      <c r="N6" s="9">
        <v>267380.75954909995</v>
      </c>
      <c r="O6" s="9">
        <v>293190.70559163997</v>
      </c>
      <c r="P6" s="9">
        <v>306466.7426638098</v>
      </c>
      <c r="Q6" s="9">
        <v>1117667.2536059897</v>
      </c>
      <c r="R6" s="9">
        <v>249020.00843355502</v>
      </c>
      <c r="S6" s="9">
        <v>276841.58317489806</v>
      </c>
      <c r="T6" s="9">
        <v>294415.8064577179</v>
      </c>
      <c r="U6" s="9">
        <v>321284.96410407405</v>
      </c>
      <c r="V6" s="9">
        <v>1141562.362170245</v>
      </c>
      <c r="W6" s="9">
        <v>282791.73205434799</v>
      </c>
      <c r="X6" s="9">
        <v>291256.44366077695</v>
      </c>
      <c r="Y6" s="9">
        <v>319459.97136271698</v>
      </c>
      <c r="Z6" s="26">
        <v>354161.60732091474</v>
      </c>
      <c r="AA6" s="26">
        <f t="shared" ref="AA6:AA12" si="0">SUM(W6:Z6)</f>
        <v>1247669.7543987567</v>
      </c>
    </row>
    <row r="7" spans="1:27" x14ac:dyDescent="0.25">
      <c r="B7" s="8" t="s">
        <v>26</v>
      </c>
      <c r="C7" s="8">
        <v>194374.11702201999</v>
      </c>
      <c r="D7" s="8">
        <v>201439.07362841</v>
      </c>
      <c r="E7" s="8">
        <v>225031.26070957008</v>
      </c>
      <c r="F7" s="8">
        <v>243745.37259992003</v>
      </c>
      <c r="G7" s="10">
        <v>864589.82395992009</v>
      </c>
      <c r="H7" s="10">
        <v>231621.25152380002</v>
      </c>
      <c r="I7" s="10">
        <v>216483.04419869999</v>
      </c>
      <c r="J7" s="10">
        <v>241072.10533046996</v>
      </c>
      <c r="K7" s="10">
        <v>251489.09666798101</v>
      </c>
      <c r="L7" s="10">
        <v>940665.49772095098</v>
      </c>
      <c r="M7" s="10">
        <v>220414.14780098002</v>
      </c>
      <c r="N7" s="10">
        <v>219143.34740799002</v>
      </c>
      <c r="O7" s="10">
        <v>245908.61504460999</v>
      </c>
      <c r="P7" s="10">
        <v>254308.37015273992</v>
      </c>
      <c r="Q7" s="10">
        <v>939774.48040631996</v>
      </c>
      <c r="R7" s="10">
        <v>214438.77065953502</v>
      </c>
      <c r="S7" s="10">
        <v>233393.184174272</v>
      </c>
      <c r="T7" s="10">
        <v>261475.79617553699</v>
      </c>
      <c r="U7" s="10">
        <v>273217.66555569996</v>
      </c>
      <c r="V7" s="10">
        <v>982525.41656504397</v>
      </c>
      <c r="W7" s="10">
        <v>236176.15604986099</v>
      </c>
      <c r="X7" s="10">
        <v>245058.94257495803</v>
      </c>
      <c r="Y7" s="10">
        <v>288109.87111216102</v>
      </c>
      <c r="Z7" s="26">
        <v>304915.68365106382</v>
      </c>
      <c r="AA7" s="26">
        <f t="shared" si="0"/>
        <v>1074260.6533880439</v>
      </c>
    </row>
    <row r="8" spans="1:27" x14ac:dyDescent="0.25">
      <c r="B8" s="8" t="s">
        <v>27</v>
      </c>
      <c r="C8" s="8">
        <v>178890.89909274998</v>
      </c>
      <c r="D8" s="8">
        <v>175111.20388610003</v>
      </c>
      <c r="E8" s="8">
        <v>167072.99072614999</v>
      </c>
      <c r="F8" s="8">
        <v>185129.30903026997</v>
      </c>
      <c r="G8" s="10">
        <v>706204.40273526998</v>
      </c>
      <c r="H8" s="10">
        <v>188864.85630377001</v>
      </c>
      <c r="I8" s="10">
        <v>215089.48357045001</v>
      </c>
      <c r="J8" s="10">
        <v>213500.02548129001</v>
      </c>
      <c r="K8" s="10">
        <v>208330.42495262949</v>
      </c>
      <c r="L8" s="10">
        <v>825784.79030813952</v>
      </c>
      <c r="M8" s="10">
        <v>205572.05365592998</v>
      </c>
      <c r="N8" s="10">
        <v>201376.76123314002</v>
      </c>
      <c r="O8" s="10">
        <v>196217.37730003998</v>
      </c>
      <c r="P8" s="10">
        <v>206811.96852126997</v>
      </c>
      <c r="Q8" s="10">
        <v>809978.16071037995</v>
      </c>
      <c r="R8" s="10">
        <v>195934.72036813502</v>
      </c>
      <c r="S8" s="10">
        <v>201557.507728255</v>
      </c>
      <c r="T8" s="10">
        <v>198543.03415115096</v>
      </c>
      <c r="U8" s="10">
        <v>193382.56842603907</v>
      </c>
      <c r="V8" s="10">
        <v>789417.83067358006</v>
      </c>
      <c r="W8" s="10">
        <v>184034.46975977701</v>
      </c>
      <c r="X8" s="10">
        <v>190011.42740317696</v>
      </c>
      <c r="Y8" s="10">
        <v>189871.243234172</v>
      </c>
      <c r="Z8" s="26">
        <v>211810.36538857094</v>
      </c>
      <c r="AA8" s="26">
        <f t="shared" si="0"/>
        <v>775727.50578569691</v>
      </c>
    </row>
    <row r="9" spans="1:27" x14ac:dyDescent="0.25">
      <c r="B9" s="8" t="s">
        <v>28</v>
      </c>
      <c r="C9" s="8">
        <v>74946.92713797999</v>
      </c>
      <c r="D9" s="8">
        <v>59066.303380359997</v>
      </c>
      <c r="E9" s="8">
        <v>65610.151543660031</v>
      </c>
      <c r="F9" s="8">
        <v>63109.787893579953</v>
      </c>
      <c r="G9" s="10">
        <v>262733.16995557997</v>
      </c>
      <c r="H9" s="10">
        <v>70130.996618408913</v>
      </c>
      <c r="I9" s="10">
        <v>77388.117528221104</v>
      </c>
      <c r="J9" s="10">
        <v>88991.858849990007</v>
      </c>
      <c r="K9" s="10">
        <v>82460.528031609923</v>
      </c>
      <c r="L9" s="10">
        <v>318971.50102822995</v>
      </c>
      <c r="M9" s="10">
        <v>90468.694276420021</v>
      </c>
      <c r="N9" s="10">
        <v>94192.193680760014</v>
      </c>
      <c r="O9" s="10">
        <v>97126.611725240014</v>
      </c>
      <c r="P9" s="10">
        <v>98540.023187790008</v>
      </c>
      <c r="Q9" s="10">
        <v>380327.52287021006</v>
      </c>
      <c r="R9" s="10">
        <v>116430.945447306</v>
      </c>
      <c r="S9" s="10">
        <v>119217.846386335</v>
      </c>
      <c r="T9" s="10">
        <v>126649.28682275501</v>
      </c>
      <c r="U9" s="10">
        <v>123324.273654018</v>
      </c>
      <c r="V9" s="10">
        <v>485622.35231041402</v>
      </c>
      <c r="W9" s="10">
        <v>128449.35549027499</v>
      </c>
      <c r="X9" s="10">
        <v>133996.37373454802</v>
      </c>
      <c r="Y9" s="10">
        <v>139391.80194022594</v>
      </c>
      <c r="Z9" s="26">
        <v>135566.05015043903</v>
      </c>
      <c r="AA9" s="26">
        <f t="shared" si="0"/>
        <v>537403.58131548797</v>
      </c>
    </row>
    <row r="10" spans="1:27" x14ac:dyDescent="0.25">
      <c r="B10" s="8" t="s">
        <v>29</v>
      </c>
      <c r="C10" s="8">
        <v>44155.372096189996</v>
      </c>
      <c r="D10" s="8">
        <v>47831.953875609994</v>
      </c>
      <c r="E10" s="8">
        <v>48638.680283199996</v>
      </c>
      <c r="F10" s="8">
        <v>47336.453662369982</v>
      </c>
      <c r="G10" s="10">
        <v>187962.45991736997</v>
      </c>
      <c r="H10" s="10">
        <v>46181.666545650005</v>
      </c>
      <c r="I10" s="10">
        <v>46751.575822080005</v>
      </c>
      <c r="J10" s="10">
        <v>47372.152125430002</v>
      </c>
      <c r="K10" s="10">
        <v>51331.582967879949</v>
      </c>
      <c r="L10" s="10">
        <v>191636.97746103996</v>
      </c>
      <c r="M10" s="10">
        <v>49588.575227050002</v>
      </c>
      <c r="N10" s="10">
        <v>52897.955198689982</v>
      </c>
      <c r="O10" s="10">
        <v>52563.919360610031</v>
      </c>
      <c r="P10" s="10">
        <v>54005.229457570007</v>
      </c>
      <c r="Q10" s="10">
        <v>209055.67924392002</v>
      </c>
      <c r="R10" s="10">
        <v>54766.515045</v>
      </c>
      <c r="S10" s="10">
        <v>59264.295305</v>
      </c>
      <c r="T10" s="10">
        <v>58193.835708000013</v>
      </c>
      <c r="U10" s="10">
        <v>58618.95934099998</v>
      </c>
      <c r="V10" s="10">
        <v>230843.60539899999</v>
      </c>
      <c r="W10" s="10">
        <v>54893.007361999997</v>
      </c>
      <c r="X10" s="10">
        <v>59851.347447</v>
      </c>
      <c r="Y10" s="10">
        <v>62078.37434699999</v>
      </c>
      <c r="Z10" s="26">
        <v>61392.61046700002</v>
      </c>
      <c r="AA10" s="26">
        <f t="shared" si="0"/>
        <v>238215.33962300001</v>
      </c>
    </row>
    <row r="11" spans="1:27" x14ac:dyDescent="0.25">
      <c r="B11" s="8" t="s">
        <v>30</v>
      </c>
      <c r="C11" s="8"/>
      <c r="D11" s="8"/>
      <c r="E11" s="8"/>
      <c r="F11" s="8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v>54367.295686284</v>
      </c>
      <c r="U11" s="10">
        <v>197594.84858824802</v>
      </c>
      <c r="V11" s="10">
        <v>251962.14427453201</v>
      </c>
      <c r="W11" s="10">
        <v>171831.25878191201</v>
      </c>
      <c r="X11" s="10">
        <v>205248.11341425296</v>
      </c>
      <c r="Y11" s="10">
        <v>189822.64273626503</v>
      </c>
      <c r="Z11" s="26">
        <v>189565.27885534416</v>
      </c>
      <c r="AA11" s="26">
        <f t="shared" si="0"/>
        <v>756467.29378777416</v>
      </c>
    </row>
    <row r="12" spans="1:27" x14ac:dyDescent="0.25">
      <c r="B12" s="12" t="s">
        <v>31</v>
      </c>
      <c r="C12" s="12">
        <v>23928.588081510003</v>
      </c>
      <c r="D12" s="12">
        <v>27107.03466736999</v>
      </c>
      <c r="E12" s="12">
        <v>24328.856129120002</v>
      </c>
      <c r="F12" s="12">
        <v>29985.914598870004</v>
      </c>
      <c r="G12" s="13">
        <v>105350.39347687</v>
      </c>
      <c r="H12" s="13">
        <v>25271.581105029996</v>
      </c>
      <c r="I12" s="13">
        <v>27957.725594420001</v>
      </c>
      <c r="J12" s="13">
        <v>30930.225738540001</v>
      </c>
      <c r="K12" s="13">
        <v>34975.318145435405</v>
      </c>
      <c r="L12" s="13">
        <v>119134.8505834254</v>
      </c>
      <c r="M12" s="13">
        <v>28919.18762250588</v>
      </c>
      <c r="N12" s="13">
        <v>28736.834928644115</v>
      </c>
      <c r="O12" s="13">
        <v>30376.252815120002</v>
      </c>
      <c r="P12" s="13">
        <v>33581.01445155</v>
      </c>
      <c r="Q12" s="13">
        <v>121613.28981782</v>
      </c>
      <c r="R12" s="13">
        <v>21165.038066196001</v>
      </c>
      <c r="S12" s="13">
        <v>26255.280478877998</v>
      </c>
      <c r="T12" s="13">
        <v>26785.686630744007</v>
      </c>
      <c r="U12" s="13">
        <v>31798.590120042994</v>
      </c>
      <c r="V12" s="13">
        <v>106004.595295861</v>
      </c>
      <c r="W12" s="13">
        <v>31283.977409080002</v>
      </c>
      <c r="X12" s="13">
        <v>32247.134677000988</v>
      </c>
      <c r="Y12" s="13">
        <v>36996.35386233301</v>
      </c>
      <c r="Z12" s="27">
        <v>37585.458092521003</v>
      </c>
      <c r="AA12" s="27">
        <f t="shared" si="0"/>
        <v>138112.924040935</v>
      </c>
    </row>
    <row r="13" spans="1:27" x14ac:dyDescent="0.25">
      <c r="B13" s="14" t="s">
        <v>32</v>
      </c>
      <c r="C13" s="15">
        <v>1021411.7856387999</v>
      </c>
      <c r="D13" s="15">
        <v>1057348.1902097</v>
      </c>
      <c r="E13" s="15">
        <v>1087439.8908164999</v>
      </c>
      <c r="F13" s="15">
        <v>1292658.4863741999</v>
      </c>
      <c r="G13" s="15">
        <v>4458858.3530391995</v>
      </c>
      <c r="H13" s="15">
        <v>1151348.0238837218</v>
      </c>
      <c r="I13" s="15">
        <v>1188884.926307688</v>
      </c>
      <c r="J13" s="15">
        <v>1303236.8188798998</v>
      </c>
      <c r="K13" s="15">
        <v>1413912.8483137048</v>
      </c>
      <c r="L13" s="15">
        <v>5057382.6173850158</v>
      </c>
      <c r="M13" s="15">
        <v>1237545.7471630161</v>
      </c>
      <c r="N13" s="15">
        <v>1265469.459086834</v>
      </c>
      <c r="O13" s="15">
        <v>1329904.2175531499</v>
      </c>
      <c r="P13" s="15">
        <v>1472862.2275636001</v>
      </c>
      <c r="Q13" s="15">
        <v>5305781.6513666008</v>
      </c>
      <c r="R13" s="15">
        <v>1242052.10666012</v>
      </c>
      <c r="S13" s="15">
        <v>1370523.5810167762</v>
      </c>
      <c r="T13" s="15">
        <v>1488896.4432040302</v>
      </c>
      <c r="U13" s="15">
        <v>1796994.179071578</v>
      </c>
      <c r="V13" s="15">
        <v>5898466.3099525049</v>
      </c>
      <c r="W13" s="15">
        <v>1572824.8615568909</v>
      </c>
      <c r="X13" s="15">
        <v>1429565.8267451078</v>
      </c>
      <c r="Y13" s="15">
        <v>1643763.1498850419</v>
      </c>
      <c r="Z13" s="28">
        <f>SUM(Z5:Z12)</f>
        <v>1815597.6880714521</v>
      </c>
      <c r="AA13" s="28">
        <f>SUM(W13:Z13)</f>
        <v>6461751.5262584928</v>
      </c>
    </row>
    <row r="15" spans="1:27" hidden="1" x14ac:dyDescent="0.25"/>
    <row r="16" spans="1:27" ht="15.75" thickBot="1" x14ac:dyDescent="0.3">
      <c r="B16" s="4" t="s">
        <v>33</v>
      </c>
      <c r="C16" s="5" t="s">
        <v>1</v>
      </c>
      <c r="D16" s="5" t="s">
        <v>2</v>
      </c>
      <c r="E16" s="6" t="s">
        <v>3</v>
      </c>
      <c r="F16" s="6" t="s">
        <v>4</v>
      </c>
      <c r="G16" s="6" t="s">
        <v>5</v>
      </c>
      <c r="H16" s="5" t="s">
        <v>6</v>
      </c>
      <c r="I16" s="5" t="s">
        <v>7</v>
      </c>
      <c r="J16" s="6" t="s">
        <v>8</v>
      </c>
      <c r="K16" s="6" t="s">
        <v>9</v>
      </c>
      <c r="L16" s="6" t="s">
        <v>10</v>
      </c>
      <c r="M16" s="6" t="s">
        <v>11</v>
      </c>
      <c r="N16" s="6" t="s">
        <v>12</v>
      </c>
      <c r="O16" s="6" t="s">
        <v>13</v>
      </c>
      <c r="P16" s="6" t="s">
        <v>14</v>
      </c>
      <c r="Q16" s="6" t="s">
        <v>15</v>
      </c>
      <c r="R16" s="7" t="s">
        <v>16</v>
      </c>
      <c r="S16" s="7" t="s">
        <v>17</v>
      </c>
      <c r="T16" s="7" t="s">
        <v>18</v>
      </c>
      <c r="U16" s="7" t="s">
        <v>19</v>
      </c>
      <c r="V16" s="7" t="s">
        <v>20</v>
      </c>
      <c r="W16" s="7" t="s">
        <v>21</v>
      </c>
      <c r="X16" s="7" t="s">
        <v>22</v>
      </c>
      <c r="Y16" s="7" t="s">
        <v>23</v>
      </c>
      <c r="Z16" s="25" t="str">
        <f>+Z$4</f>
        <v>4Q14</v>
      </c>
      <c r="AA16" s="25" t="str">
        <f>+AA$4</f>
        <v>FY14</v>
      </c>
    </row>
    <row r="17" spans="2:27" x14ac:dyDescent="0.25">
      <c r="B17" s="8" t="s">
        <v>24</v>
      </c>
      <c r="C17" s="8">
        <v>56802.20079175003</v>
      </c>
      <c r="D17" s="8">
        <v>49547.167914310005</v>
      </c>
      <c r="E17" s="8">
        <v>47476.505517939731</v>
      </c>
      <c r="F17" s="8">
        <v>70614.903455909633</v>
      </c>
      <c r="G17" s="9">
        <v>224440.7776799094</v>
      </c>
      <c r="H17" s="8">
        <v>56422.14641538565</v>
      </c>
      <c r="I17" s="8">
        <v>46647.88665253458</v>
      </c>
      <c r="J17" s="8">
        <v>48138.599365374204</v>
      </c>
      <c r="K17" s="9">
        <v>76164.126145705057</v>
      </c>
      <c r="L17" s="9">
        <v>227372.75857899949</v>
      </c>
      <c r="M17" s="9">
        <v>60678.931272160211</v>
      </c>
      <c r="N17" s="9">
        <v>56898.394663330117</v>
      </c>
      <c r="O17" s="9">
        <v>44434.217344330202</v>
      </c>
      <c r="P17" s="10">
        <v>59282.709794520924</v>
      </c>
      <c r="Q17" s="10">
        <v>221294.25307434145</v>
      </c>
      <c r="R17" s="9">
        <v>57251.15866206192</v>
      </c>
      <c r="S17" s="9">
        <v>59940.057238477995</v>
      </c>
      <c r="T17" s="9">
        <v>58497.167540243303</v>
      </c>
      <c r="U17" s="10">
        <v>77539.670568442409</v>
      </c>
      <c r="V17" s="10">
        <v>253228.05400922563</v>
      </c>
      <c r="W17" s="10">
        <v>57855.54193070691</v>
      </c>
      <c r="X17" s="10">
        <v>46563.207191910173</v>
      </c>
      <c r="Y17" s="10">
        <v>52976.295263705877</v>
      </c>
      <c r="Z17" s="26">
        <v>65419.394627058326</v>
      </c>
      <c r="AA17" s="26">
        <f>SUM(W17:Z17)</f>
        <v>222814.43901338128</v>
      </c>
    </row>
    <row r="18" spans="2:27" x14ac:dyDescent="0.25">
      <c r="B18" s="11" t="s">
        <v>25</v>
      </c>
      <c r="C18" s="11">
        <v>19735.543241824013</v>
      </c>
      <c r="D18" s="11">
        <v>24990.627439216081</v>
      </c>
      <c r="E18" s="11">
        <v>24476.941926959902</v>
      </c>
      <c r="F18" s="11">
        <v>12883.103072919912</v>
      </c>
      <c r="G18" s="9">
        <v>82086.215680919908</v>
      </c>
      <c r="H18" s="11">
        <v>18143.923308375353</v>
      </c>
      <c r="I18" s="11">
        <v>31006.971044334754</v>
      </c>
      <c r="J18" s="11">
        <v>31625.850591554597</v>
      </c>
      <c r="K18" s="9">
        <v>24232.150316024839</v>
      </c>
      <c r="L18" s="9">
        <v>105008.89526028954</v>
      </c>
      <c r="M18" s="9">
        <v>21955.175355110026</v>
      </c>
      <c r="N18" s="9">
        <v>28670.108910690033</v>
      </c>
      <c r="O18" s="9">
        <v>36026.353317330402</v>
      </c>
      <c r="P18" s="9">
        <v>34262.307100649763</v>
      </c>
      <c r="Q18" s="9">
        <v>120913.94468378022</v>
      </c>
      <c r="R18" s="9">
        <v>24016.545852667943</v>
      </c>
      <c r="S18" s="9">
        <v>37634.555738826239</v>
      </c>
      <c r="T18" s="9">
        <v>42794.836586875696</v>
      </c>
      <c r="U18" s="9">
        <v>53409.968215126239</v>
      </c>
      <c r="V18" s="9">
        <v>157855.90639349612</v>
      </c>
      <c r="W18" s="9">
        <v>40330.603363469017</v>
      </c>
      <c r="X18" s="9">
        <v>37001.099813705026</v>
      </c>
      <c r="Y18" s="9">
        <v>44177.242379327785</v>
      </c>
      <c r="Z18" s="26">
        <v>47281.055418702861</v>
      </c>
      <c r="AA18" s="26">
        <f t="shared" ref="AA18:AA25" si="1">SUM(W18:Z18)</f>
        <v>168790.00097520469</v>
      </c>
    </row>
    <row r="19" spans="2:27" x14ac:dyDescent="0.25">
      <c r="B19" s="8" t="s">
        <v>26</v>
      </c>
      <c r="C19" s="8">
        <v>19593.43108824674</v>
      </c>
      <c r="D19" s="8">
        <v>18318.986859203222</v>
      </c>
      <c r="E19" s="8">
        <v>29033.480544550104</v>
      </c>
      <c r="F19" s="8">
        <v>24894.356859949941</v>
      </c>
      <c r="G19" s="10">
        <v>91840.255351950007</v>
      </c>
      <c r="H19" s="8">
        <v>29086.458415359975</v>
      </c>
      <c r="I19" s="8">
        <v>23609.171610849993</v>
      </c>
      <c r="J19" s="8">
        <v>28763.95768123059</v>
      </c>
      <c r="K19" s="10">
        <v>25067.069187439964</v>
      </c>
      <c r="L19" s="10">
        <v>106526.65689488052</v>
      </c>
      <c r="M19" s="10">
        <v>30511.781958080002</v>
      </c>
      <c r="N19" s="10">
        <v>35875.974221220196</v>
      </c>
      <c r="O19" s="10">
        <v>43903.055408820423</v>
      </c>
      <c r="P19" s="10">
        <v>33320.579874780698</v>
      </c>
      <c r="Q19" s="10">
        <v>143611.39146290132</v>
      </c>
      <c r="R19" s="10">
        <v>39891.445304223031</v>
      </c>
      <c r="S19" s="10">
        <v>34265.173317937035</v>
      </c>
      <c r="T19" s="10">
        <v>41172.117386938029</v>
      </c>
      <c r="U19" s="10">
        <v>34868.531432799937</v>
      </c>
      <c r="V19" s="10">
        <v>150197.26744189803</v>
      </c>
      <c r="W19" s="10">
        <v>32828.561822164011</v>
      </c>
      <c r="X19" s="10">
        <v>26346.769274877159</v>
      </c>
      <c r="Y19" s="10">
        <v>38782.571005064921</v>
      </c>
      <c r="Z19" s="26">
        <v>36996.463581831646</v>
      </c>
      <c r="AA19" s="26">
        <f t="shared" si="1"/>
        <v>134954.36568393774</v>
      </c>
    </row>
    <row r="20" spans="2:27" x14ac:dyDescent="0.25">
      <c r="B20" s="8" t="s">
        <v>27</v>
      </c>
      <c r="C20" s="8">
        <v>18436.989604472859</v>
      </c>
      <c r="D20" s="8">
        <v>19283.095325687216</v>
      </c>
      <c r="E20" s="8">
        <v>12844.202338840005</v>
      </c>
      <c r="F20" s="8">
        <v>18162.739559919864</v>
      </c>
      <c r="G20" s="10">
        <v>68727.026828919945</v>
      </c>
      <c r="H20" s="8">
        <v>21224.523873690043</v>
      </c>
      <c r="I20" s="8">
        <v>23928.546472620015</v>
      </c>
      <c r="J20" s="8">
        <v>12291.025063380184</v>
      </c>
      <c r="K20" s="10">
        <v>9984.1215039194503</v>
      </c>
      <c r="L20" s="10">
        <v>67428.216913609693</v>
      </c>
      <c r="M20" s="10">
        <v>15618.375900130048</v>
      </c>
      <c r="N20" s="10">
        <v>18421.32386041998</v>
      </c>
      <c r="O20" s="10">
        <v>24957.532496450323</v>
      </c>
      <c r="P20" s="10">
        <v>30348.780647740299</v>
      </c>
      <c r="Q20" s="10">
        <v>89346.012904740652</v>
      </c>
      <c r="R20" s="10">
        <v>30763.356907282017</v>
      </c>
      <c r="S20" s="10">
        <v>38074.169269464059</v>
      </c>
      <c r="T20" s="10">
        <v>29941.470111200877</v>
      </c>
      <c r="U20" s="10">
        <v>35229.797243256049</v>
      </c>
      <c r="V20" s="10">
        <v>134008.793531203</v>
      </c>
      <c r="W20" s="10">
        <v>44631.482535179981</v>
      </c>
      <c r="X20" s="10">
        <v>36311.025661996086</v>
      </c>
      <c r="Y20" s="10">
        <v>29947.192973213823</v>
      </c>
      <c r="Z20" s="26">
        <v>34454.168624581071</v>
      </c>
      <c r="AA20" s="26">
        <f t="shared" si="1"/>
        <v>145343.86979497096</v>
      </c>
    </row>
    <row r="21" spans="2:27" x14ac:dyDescent="0.25">
      <c r="B21" s="8" t="s">
        <v>28</v>
      </c>
      <c r="C21" s="8">
        <v>13475.856411569999</v>
      </c>
      <c r="D21" s="8">
        <v>5461.6979440599825</v>
      </c>
      <c r="E21" s="8">
        <v>9078.6705953700548</v>
      </c>
      <c r="F21" s="8">
        <v>10115.449715739927</v>
      </c>
      <c r="G21" s="10">
        <v>38131.674666739964</v>
      </c>
      <c r="H21" s="8">
        <v>8322.0670582189177</v>
      </c>
      <c r="I21" s="8">
        <v>12381.479184621099</v>
      </c>
      <c r="J21" s="8">
        <v>13009.373035650027</v>
      </c>
      <c r="K21" s="10">
        <v>8327.627600419888</v>
      </c>
      <c r="L21" s="10">
        <v>42040.546878909932</v>
      </c>
      <c r="M21" s="10">
        <v>13684.522041740007</v>
      </c>
      <c r="N21" s="10">
        <v>14292.255733670079</v>
      </c>
      <c r="O21" s="10">
        <v>16574.114943589881</v>
      </c>
      <c r="P21" s="10">
        <v>15957.700504560344</v>
      </c>
      <c r="Q21" s="10">
        <v>60508.59322356031</v>
      </c>
      <c r="R21" s="10">
        <v>22075.473722331</v>
      </c>
      <c r="S21" s="10">
        <v>20035.010608902041</v>
      </c>
      <c r="T21" s="10">
        <v>20398.219799502971</v>
      </c>
      <c r="U21" s="10">
        <v>18724.063243984005</v>
      </c>
      <c r="V21" s="10">
        <v>81232.767374720017</v>
      </c>
      <c r="W21" s="10">
        <v>18969.58730027499</v>
      </c>
      <c r="X21" s="10">
        <v>22453.66251282502</v>
      </c>
      <c r="Y21" s="10">
        <v>25940.288889654934</v>
      </c>
      <c r="Z21" s="26">
        <v>12690.43583042195</v>
      </c>
      <c r="AA21" s="26">
        <f t="shared" si="1"/>
        <v>80053.974533176894</v>
      </c>
    </row>
    <row r="22" spans="2:27" x14ac:dyDescent="0.25">
      <c r="B22" s="8" t="s">
        <v>29</v>
      </c>
      <c r="C22" s="8">
        <v>7880.4773603899939</v>
      </c>
      <c r="D22" s="8">
        <v>7043.1007392499851</v>
      </c>
      <c r="E22" s="8">
        <v>7071.370799359991</v>
      </c>
      <c r="F22" s="8">
        <v>8550.2965112999846</v>
      </c>
      <c r="G22" s="10">
        <v>30545.245410299955</v>
      </c>
      <c r="H22" s="8">
        <v>4749.9444028300077</v>
      </c>
      <c r="I22" s="8">
        <v>5238.4415678400073</v>
      </c>
      <c r="J22" s="8">
        <v>2938.5450108835794</v>
      </c>
      <c r="K22" s="10">
        <v>5348.6025072963548</v>
      </c>
      <c r="L22" s="10">
        <v>18275.533488849949</v>
      </c>
      <c r="M22" s="10">
        <v>6484.9388181600025</v>
      </c>
      <c r="N22" s="10">
        <v>7721.4078475799906</v>
      </c>
      <c r="O22" s="10">
        <v>8714.9549835500129</v>
      </c>
      <c r="P22" s="10">
        <v>6550.3390078500015</v>
      </c>
      <c r="Q22" s="10">
        <v>29471.640657140008</v>
      </c>
      <c r="R22" s="10">
        <v>7893.1025820000123</v>
      </c>
      <c r="S22" s="10">
        <v>6520.8378259999845</v>
      </c>
      <c r="T22" s="10">
        <v>5123.8154300000442</v>
      </c>
      <c r="U22" s="10">
        <v>6088.6891819999219</v>
      </c>
      <c r="V22" s="10">
        <v>25626.445019999963</v>
      </c>
      <c r="W22" s="10">
        <v>6042.310206999995</v>
      </c>
      <c r="X22" s="10">
        <v>5388.0879599999935</v>
      </c>
      <c r="Y22" s="10">
        <v>7047.9344930000116</v>
      </c>
      <c r="Z22" s="26">
        <v>6622.0643999999775</v>
      </c>
      <c r="AA22" s="26">
        <f t="shared" si="1"/>
        <v>25100.397059999978</v>
      </c>
    </row>
    <row r="23" spans="2:27" x14ac:dyDescent="0.25">
      <c r="B23" s="8" t="s">
        <v>30</v>
      </c>
      <c r="C23" s="8"/>
      <c r="D23" s="8"/>
      <c r="E23" s="8"/>
      <c r="F23" s="8"/>
      <c r="G23" s="10"/>
      <c r="H23" s="8"/>
      <c r="I23" s="8"/>
      <c r="J23" s="8"/>
      <c r="K23" s="10"/>
      <c r="L23" s="10"/>
      <c r="M23" s="10"/>
      <c r="N23" s="10"/>
      <c r="O23" s="10"/>
      <c r="P23" s="10"/>
      <c r="Q23" s="10"/>
      <c r="R23" s="10"/>
      <c r="S23" s="10"/>
      <c r="T23" s="10">
        <v>6545.5554203829997</v>
      </c>
      <c r="U23" s="10">
        <v>34276.184076311998</v>
      </c>
      <c r="V23" s="10">
        <v>40821.739496694994</v>
      </c>
      <c r="W23" s="10">
        <v>15108.793031678997</v>
      </c>
      <c r="X23" s="10">
        <v>27807.087199541002</v>
      </c>
      <c r="Y23" s="10">
        <v>24272.728098394</v>
      </c>
      <c r="Z23" s="26">
        <v>25178.412178037965</v>
      </c>
      <c r="AA23" s="26">
        <f t="shared" si="1"/>
        <v>92367.020507651963</v>
      </c>
    </row>
    <row r="24" spans="2:27" x14ac:dyDescent="0.25">
      <c r="B24" s="12" t="s">
        <v>31</v>
      </c>
      <c r="C24" s="12">
        <v>231.00444327000221</v>
      </c>
      <c r="D24" s="12">
        <v>430.73163687998942</v>
      </c>
      <c r="E24" s="12">
        <v>-1182.2162241499886</v>
      </c>
      <c r="F24" s="12">
        <v>2914.9398110900142</v>
      </c>
      <c r="G24" s="13">
        <v>2394.4596670900173</v>
      </c>
      <c r="H24" s="12">
        <v>314.58073895999411</v>
      </c>
      <c r="I24" s="12">
        <v>-227.55734577999675</v>
      </c>
      <c r="J24" s="12">
        <v>1381.6467061564069</v>
      </c>
      <c r="K24" s="13">
        <v>9.9343964619997678</v>
      </c>
      <c r="L24" s="13">
        <v>1478.6044957984041</v>
      </c>
      <c r="M24" s="13">
        <v>1311.9659792786197</v>
      </c>
      <c r="N24" s="13">
        <v>-70.801186398617119</v>
      </c>
      <c r="O24" s="13">
        <v>1395.4667526200114</v>
      </c>
      <c r="P24" s="13">
        <v>3312.5324480358468</v>
      </c>
      <c r="Q24" s="13">
        <v>5949.1639935358608</v>
      </c>
      <c r="R24" s="13">
        <v>-2186.3949344860034</v>
      </c>
      <c r="S24" s="13">
        <v>-350.48687691000032</v>
      </c>
      <c r="T24" s="13">
        <v>-5143.512848126009</v>
      </c>
      <c r="U24" s="13">
        <v>-2463.5959562939779</v>
      </c>
      <c r="V24" s="13">
        <v>-10143.99061581599</v>
      </c>
      <c r="W24" s="13">
        <v>3198.1256840520055</v>
      </c>
      <c r="X24" s="13">
        <v>-3150.6543818310029</v>
      </c>
      <c r="Y24" s="13">
        <v>1255.2537815730077</v>
      </c>
      <c r="Z24" s="27">
        <v>-6469.498850531023</v>
      </c>
      <c r="AA24" s="27">
        <f t="shared" si="1"/>
        <v>-5166.7737667370129</v>
      </c>
    </row>
    <row r="25" spans="2:27" x14ac:dyDescent="0.25">
      <c r="B25" s="14" t="s">
        <v>32</v>
      </c>
      <c r="C25" s="15">
        <v>136155.50294152365</v>
      </c>
      <c r="D25" s="15">
        <v>125075.40785860649</v>
      </c>
      <c r="E25" s="15">
        <v>128798.95549886979</v>
      </c>
      <c r="F25" s="15">
        <v>148135.78898682928</v>
      </c>
      <c r="G25" s="15">
        <v>538165.6552858291</v>
      </c>
      <c r="H25" s="15">
        <v>138263.64421281993</v>
      </c>
      <c r="I25" s="15">
        <v>142584.93918702044</v>
      </c>
      <c r="J25" s="15">
        <v>138148.9974542296</v>
      </c>
      <c r="K25" s="15">
        <v>149133.63165726754</v>
      </c>
      <c r="L25" s="15">
        <v>568131.2125113376</v>
      </c>
      <c r="M25" s="15">
        <v>150245.6913246589</v>
      </c>
      <c r="N25" s="15">
        <v>161808.66405051178</v>
      </c>
      <c r="O25" s="15">
        <v>176005.69524669123</v>
      </c>
      <c r="P25" s="15">
        <v>183034.94937813788</v>
      </c>
      <c r="Q25" s="15">
        <v>671095</v>
      </c>
      <c r="R25" s="15">
        <v>179704.68809607992</v>
      </c>
      <c r="S25" s="15">
        <v>196119.31712269736</v>
      </c>
      <c r="T25" s="15">
        <v>199329.66942701794</v>
      </c>
      <c r="U25" s="15">
        <v>257673.30800562658</v>
      </c>
      <c r="V25" s="15">
        <v>832826.9826514218</v>
      </c>
      <c r="W25" s="15">
        <v>218965.00587452593</v>
      </c>
      <c r="X25" s="15">
        <v>198720.28523302349</v>
      </c>
      <c r="Y25" s="15">
        <v>224399.50688393437</v>
      </c>
      <c r="Z25" s="28">
        <f>SUM(Z17:Z24)</f>
        <v>222172.49581010276</v>
      </c>
      <c r="AA25" s="28">
        <f t="shared" si="1"/>
        <v>864257.29380158661</v>
      </c>
    </row>
    <row r="27" spans="2:27" hidden="1" x14ac:dyDescent="0.25"/>
    <row r="28" spans="2:27" ht="15.75" thickBot="1" x14ac:dyDescent="0.3">
      <c r="B28" s="4" t="s">
        <v>34</v>
      </c>
      <c r="C28" s="5" t="s">
        <v>1</v>
      </c>
      <c r="D28" s="5" t="s">
        <v>2</v>
      </c>
      <c r="E28" s="6" t="s">
        <v>3</v>
      </c>
      <c r="F28" s="6" t="s">
        <v>4</v>
      </c>
      <c r="G28" s="6" t="s">
        <v>5</v>
      </c>
      <c r="H28" s="5" t="s">
        <v>6</v>
      </c>
      <c r="I28" s="5" t="s">
        <v>7</v>
      </c>
      <c r="J28" s="6" t="s">
        <v>8</v>
      </c>
      <c r="K28" s="6" t="s">
        <v>9</v>
      </c>
      <c r="L28" s="6" t="s">
        <v>10</v>
      </c>
      <c r="M28" s="6" t="s">
        <v>11</v>
      </c>
      <c r="N28" s="6" t="s">
        <v>12</v>
      </c>
      <c r="O28" s="6" t="s">
        <v>13</v>
      </c>
      <c r="P28" s="6" t="s">
        <v>14</v>
      </c>
      <c r="Q28" s="6" t="s">
        <v>15</v>
      </c>
      <c r="R28" s="7" t="s">
        <v>16</v>
      </c>
      <c r="S28" s="7" t="s">
        <v>17</v>
      </c>
      <c r="T28" s="7" t="s">
        <v>18</v>
      </c>
      <c r="U28" s="7" t="s">
        <v>19</v>
      </c>
      <c r="V28" s="7" t="s">
        <v>20</v>
      </c>
      <c r="W28" s="7" t="s">
        <v>21</v>
      </c>
      <c r="X28" s="7" t="s">
        <v>22</v>
      </c>
      <c r="Y28" s="7" t="s">
        <v>23</v>
      </c>
      <c r="Z28" s="25" t="str">
        <f>+Z$4</f>
        <v>4Q14</v>
      </c>
      <c r="AA28" s="25" t="str">
        <f>+AA$4</f>
        <v>FY14</v>
      </c>
    </row>
    <row r="29" spans="2:27" x14ac:dyDescent="0.25">
      <c r="B29" s="8" t="s">
        <v>24</v>
      </c>
      <c r="C29" s="8">
        <v>63262.64616479</v>
      </c>
      <c r="D29" s="8">
        <v>73430.001292450004</v>
      </c>
      <c r="E29" s="8">
        <v>69376.453499759984</v>
      </c>
      <c r="F29" s="8">
        <v>137914.68742389005</v>
      </c>
      <c r="G29" s="9">
        <v>343983.78838089004</v>
      </c>
      <c r="H29" s="8">
        <v>85016.351522129116</v>
      </c>
      <c r="I29" s="8">
        <v>81240.141353620886</v>
      </c>
      <c r="J29" s="8">
        <v>120848.31485999998</v>
      </c>
      <c r="K29" s="9">
        <v>145516.14011333999</v>
      </c>
      <c r="L29" s="9">
        <v>432620.94784908998</v>
      </c>
      <c r="M29" s="9">
        <v>93927.802692459998</v>
      </c>
      <c r="N29" s="9">
        <v>98920.739348290008</v>
      </c>
      <c r="O29" s="9">
        <v>107515.69372353997</v>
      </c>
      <c r="P29" s="10">
        <v>152844.50737476</v>
      </c>
      <c r="Q29" s="10">
        <v>453208.74313904997</v>
      </c>
      <c r="R29" s="9">
        <v>91760.698840393001</v>
      </c>
      <c r="S29" s="9">
        <v>135093.170719138</v>
      </c>
      <c r="T29" s="9">
        <v>146076.24328584096</v>
      </c>
      <c r="U29" s="10">
        <v>217598.54484145599</v>
      </c>
      <c r="V29" s="10">
        <v>590528.65768682794</v>
      </c>
      <c r="W29" s="10">
        <v>149285.16365163802</v>
      </c>
      <c r="X29" s="10">
        <v>-75740.095860606001</v>
      </c>
      <c r="Y29" s="10">
        <v>56164.806253168033</v>
      </c>
      <c r="Z29" s="26">
        <f t="shared" ref="Z29:Z36" si="2">+Z5-Z53</f>
        <v>97925.446146597969</v>
      </c>
      <c r="AA29" s="26">
        <f>SUM(W29:Z29)</f>
        <v>227635.32019079803</v>
      </c>
    </row>
    <row r="30" spans="2:27" x14ac:dyDescent="0.25">
      <c r="B30" s="11" t="s">
        <v>25</v>
      </c>
      <c r="C30" s="11">
        <v>68082.060043709993</v>
      </c>
      <c r="D30" s="11">
        <v>78675.931472030003</v>
      </c>
      <c r="E30" s="11">
        <v>78862.364860260015</v>
      </c>
      <c r="F30" s="11">
        <v>110534.93957376</v>
      </c>
      <c r="G30" s="9">
        <v>336155.29594976001</v>
      </c>
      <c r="H30" s="11">
        <v>100921.19265283406</v>
      </c>
      <c r="I30" s="11">
        <v>101703.76114517596</v>
      </c>
      <c r="J30" s="11">
        <v>108932.16823990998</v>
      </c>
      <c r="K30" s="9">
        <v>120554.41888055985</v>
      </c>
      <c r="L30" s="9">
        <v>432111.54091847985</v>
      </c>
      <c r="M30" s="9">
        <v>108767.40805804</v>
      </c>
      <c r="N30" s="9">
        <v>111316.77921969003</v>
      </c>
      <c r="O30" s="9">
        <v>119086.13327365002</v>
      </c>
      <c r="P30" s="9">
        <v>119790.66913301992</v>
      </c>
      <c r="Q30" s="9">
        <v>458960.98968439997</v>
      </c>
      <c r="R30" s="9">
        <v>111245.682180405</v>
      </c>
      <c r="S30" s="9">
        <v>122282.19455831499</v>
      </c>
      <c r="T30" s="9">
        <v>126488.25058275094</v>
      </c>
      <c r="U30" s="10">
        <v>133028.66273765895</v>
      </c>
      <c r="V30" s="9">
        <v>493044.79005912988</v>
      </c>
      <c r="W30" s="10">
        <v>129286.91653834798</v>
      </c>
      <c r="X30" s="10">
        <v>125179.20612677696</v>
      </c>
      <c r="Y30" s="10">
        <v>131753.53104771697</v>
      </c>
      <c r="Z30" s="26">
        <f t="shared" si="2"/>
        <v>155939.99923420371</v>
      </c>
      <c r="AA30" s="26">
        <f t="shared" ref="AA30:AA37" si="3">SUM(W30:Z30)</f>
        <v>542159.65294704563</v>
      </c>
    </row>
    <row r="31" spans="2:27" x14ac:dyDescent="0.25">
      <c r="B31" s="8" t="s">
        <v>26</v>
      </c>
      <c r="C31" s="8">
        <v>65592.455528639999</v>
      </c>
      <c r="D31" s="8">
        <v>61585.507670499996</v>
      </c>
      <c r="E31" s="8">
        <v>67860.901104859993</v>
      </c>
      <c r="F31" s="8">
        <v>84428.387949110067</v>
      </c>
      <c r="G31" s="10">
        <v>279467.25225311005</v>
      </c>
      <c r="H31" s="8">
        <v>79720.17599316001</v>
      </c>
      <c r="I31" s="8">
        <v>62572.356748779988</v>
      </c>
      <c r="J31" s="8">
        <v>71013.450022200006</v>
      </c>
      <c r="K31" s="10">
        <v>87126.238061719632</v>
      </c>
      <c r="L31" s="10">
        <v>300432.22082585964</v>
      </c>
      <c r="M31" s="10">
        <v>55830.152535240006</v>
      </c>
      <c r="N31" s="10">
        <v>52968.838599129987</v>
      </c>
      <c r="O31" s="10">
        <v>73957.350052999987</v>
      </c>
      <c r="P31" s="10">
        <v>86169.127246959979</v>
      </c>
      <c r="Q31" s="10">
        <v>268925.46843432996</v>
      </c>
      <c r="R31" s="10">
        <v>61263.073407534997</v>
      </c>
      <c r="S31" s="10">
        <v>65529.834466451</v>
      </c>
      <c r="T31" s="10">
        <v>82371.560124540003</v>
      </c>
      <c r="U31" s="10">
        <v>96973.58416666399</v>
      </c>
      <c r="V31" s="10">
        <v>306138.05216518999</v>
      </c>
      <c r="W31" s="10">
        <v>70667.702835860982</v>
      </c>
      <c r="X31" s="10">
        <v>69656.646536958026</v>
      </c>
      <c r="Y31" s="10">
        <v>90147.866221161035</v>
      </c>
      <c r="Z31" s="26">
        <f t="shared" si="2"/>
        <v>114003.2394050638</v>
      </c>
      <c r="AA31" s="26">
        <f t="shared" si="3"/>
        <v>344475.45499904384</v>
      </c>
    </row>
    <row r="32" spans="2:27" x14ac:dyDescent="0.25">
      <c r="B32" s="8" t="s">
        <v>27</v>
      </c>
      <c r="C32" s="8">
        <v>72393.286318570012</v>
      </c>
      <c r="D32" s="8">
        <v>64834.434586629985</v>
      </c>
      <c r="E32" s="8">
        <v>48795.613775800011</v>
      </c>
      <c r="F32" s="8">
        <v>64449.280523709982</v>
      </c>
      <c r="G32" s="10">
        <v>250472.61520470999</v>
      </c>
      <c r="H32" s="8">
        <v>75336.11936461</v>
      </c>
      <c r="I32" s="8">
        <v>97508.028366890008</v>
      </c>
      <c r="J32" s="8">
        <v>91606.849364889989</v>
      </c>
      <c r="K32" s="10">
        <v>81184.232278999989</v>
      </c>
      <c r="L32" s="10">
        <v>345635.22937538999</v>
      </c>
      <c r="M32" s="10">
        <v>77747.628297110001</v>
      </c>
      <c r="N32" s="10">
        <v>71936.303153909976</v>
      </c>
      <c r="O32" s="10">
        <v>64737.273217870039</v>
      </c>
      <c r="P32" s="10">
        <v>71051.804172590055</v>
      </c>
      <c r="Q32" s="10">
        <v>285473.00884148007</v>
      </c>
      <c r="R32" s="10">
        <v>72298.943406135004</v>
      </c>
      <c r="S32" s="10">
        <v>71006.102209254997</v>
      </c>
      <c r="T32" s="10">
        <v>72952.022892150941</v>
      </c>
      <c r="U32" s="10">
        <v>61993.981055039098</v>
      </c>
      <c r="V32" s="10">
        <v>278251.04956258007</v>
      </c>
      <c r="W32" s="10">
        <v>61994.705559777009</v>
      </c>
      <c r="X32" s="10">
        <v>66463.026494176971</v>
      </c>
      <c r="Y32" s="10">
        <v>61670.100329171983</v>
      </c>
      <c r="Z32" s="26">
        <f t="shared" si="2"/>
        <v>80686.063800570962</v>
      </c>
      <c r="AA32" s="26">
        <f t="shared" si="3"/>
        <v>270813.89618369692</v>
      </c>
    </row>
    <row r="33" spans="2:27" x14ac:dyDescent="0.25">
      <c r="B33" s="8" t="s">
        <v>28</v>
      </c>
      <c r="C33" s="8">
        <v>0</v>
      </c>
      <c r="D33" s="8">
        <v>0</v>
      </c>
      <c r="E33" s="8">
        <v>0</v>
      </c>
      <c r="F33" s="8">
        <v>0</v>
      </c>
      <c r="G33" s="10">
        <v>0</v>
      </c>
      <c r="H33" s="8">
        <v>3690.3542006489142</v>
      </c>
      <c r="I33" s="8">
        <v>10433.784966161085</v>
      </c>
      <c r="J33" s="8">
        <v>10956.225874080001</v>
      </c>
      <c r="K33" s="10">
        <v>10569.165894569996</v>
      </c>
      <c r="L33" s="10">
        <v>35649.530935459996</v>
      </c>
      <c r="M33" s="10">
        <v>11100.977789590001</v>
      </c>
      <c r="N33" s="10">
        <v>11156.119049500005</v>
      </c>
      <c r="O33" s="10">
        <v>11733.407290119994</v>
      </c>
      <c r="P33" s="10">
        <v>9889.6997837000017</v>
      </c>
      <c r="Q33" s="10">
        <v>43880.203912910001</v>
      </c>
      <c r="R33" s="10">
        <v>25162.688057306001</v>
      </c>
      <c r="S33" s="10">
        <v>25643.907929334997</v>
      </c>
      <c r="T33" s="10">
        <v>27448.271890754986</v>
      </c>
      <c r="U33" s="10">
        <v>27087.693796018022</v>
      </c>
      <c r="V33" s="10">
        <v>105342.56167341401</v>
      </c>
      <c r="W33" s="10">
        <v>28902.131166274994</v>
      </c>
      <c r="X33" s="10">
        <v>26909.55385354803</v>
      </c>
      <c r="Y33" s="10">
        <v>27710.048021225957</v>
      </c>
      <c r="Z33" s="26">
        <f t="shared" si="2"/>
        <v>31886.473452439008</v>
      </c>
      <c r="AA33" s="26">
        <f t="shared" si="3"/>
        <v>115408.20649348799</v>
      </c>
    </row>
    <row r="34" spans="2:27" x14ac:dyDescent="0.25">
      <c r="B34" s="8" t="s">
        <v>29</v>
      </c>
      <c r="C34" s="8">
        <v>0</v>
      </c>
      <c r="D34" s="8">
        <v>0</v>
      </c>
      <c r="E34" s="8">
        <v>0</v>
      </c>
      <c r="F34" s="8">
        <v>0</v>
      </c>
      <c r="G34" s="10">
        <v>0</v>
      </c>
      <c r="H34" s="8">
        <v>0</v>
      </c>
      <c r="I34" s="8">
        <v>0</v>
      </c>
      <c r="J34" s="8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26">
        <f t="shared" si="2"/>
        <v>0</v>
      </c>
      <c r="AA34" s="26">
        <f t="shared" si="3"/>
        <v>0</v>
      </c>
    </row>
    <row r="35" spans="2:27" x14ac:dyDescent="0.25">
      <c r="B35" s="8" t="s">
        <v>30</v>
      </c>
      <c r="C35" s="8"/>
      <c r="D35" s="8"/>
      <c r="E35" s="8"/>
      <c r="F35" s="8"/>
      <c r="G35" s="10"/>
      <c r="H35" s="8"/>
      <c r="I35" s="8"/>
      <c r="J35" s="8"/>
      <c r="K35" s="10"/>
      <c r="L35" s="10"/>
      <c r="M35" s="10"/>
      <c r="N35" s="10"/>
      <c r="O35" s="10"/>
      <c r="P35" s="10"/>
      <c r="Q35" s="10"/>
      <c r="R35" s="10"/>
      <c r="S35" s="10"/>
      <c r="T35" s="10">
        <v>54367.295686284</v>
      </c>
      <c r="U35" s="10">
        <v>197594.84858824802</v>
      </c>
      <c r="V35" s="10">
        <v>251962.14427453201</v>
      </c>
      <c r="W35" s="10">
        <v>171831.25878191201</v>
      </c>
      <c r="X35" s="10">
        <v>205248.11341425296</v>
      </c>
      <c r="Y35" s="10">
        <v>189822.64273626503</v>
      </c>
      <c r="Z35" s="26">
        <f t="shared" si="2"/>
        <v>189565.27885534416</v>
      </c>
      <c r="AA35" s="26">
        <f t="shared" si="3"/>
        <v>756467.29378777416</v>
      </c>
    </row>
    <row r="36" spans="2:27" x14ac:dyDescent="0.25">
      <c r="B36" s="12" t="s">
        <v>31</v>
      </c>
      <c r="C36" s="12">
        <v>4137.0534084800001</v>
      </c>
      <c r="D36" s="12">
        <v>4159.64245458</v>
      </c>
      <c r="E36" s="12">
        <v>3516.6394799400005</v>
      </c>
      <c r="F36" s="12">
        <v>4301.7335764699983</v>
      </c>
      <c r="G36" s="13">
        <v>16115.068919469999</v>
      </c>
      <c r="H36" s="12">
        <v>4206.5654849499997</v>
      </c>
      <c r="I36" s="12">
        <v>4166.4840121000007</v>
      </c>
      <c r="J36" s="12">
        <v>3659.9513169999991</v>
      </c>
      <c r="K36" s="13">
        <v>2709.5598948499974</v>
      </c>
      <c r="L36" s="13">
        <v>14742.560708899997</v>
      </c>
      <c r="M36" s="13">
        <v>189.26561720000001</v>
      </c>
      <c r="N36" s="13">
        <v>112.77605835999998</v>
      </c>
      <c r="O36" s="13">
        <v>121.59650766999999</v>
      </c>
      <c r="P36" s="13">
        <v>148.5183108299999</v>
      </c>
      <c r="Q36" s="13">
        <v>572.15649405999989</v>
      </c>
      <c r="R36" s="13">
        <v>275.737539196</v>
      </c>
      <c r="S36" s="13">
        <v>145.01114087799999</v>
      </c>
      <c r="T36" s="13">
        <v>159.64688574400498</v>
      </c>
      <c r="U36" s="13">
        <v>168.24522404299933</v>
      </c>
      <c r="V36" s="13">
        <v>748.64078986100435</v>
      </c>
      <c r="W36" s="13">
        <v>216.49968475200149</v>
      </c>
      <c r="X36" s="13">
        <v>60.954098208996584</v>
      </c>
      <c r="Y36" s="13">
        <v>181.94188028800272</v>
      </c>
      <c r="Z36" s="27">
        <f t="shared" si="2"/>
        <v>263.91135116601072</v>
      </c>
      <c r="AA36" s="27">
        <f t="shared" si="3"/>
        <v>723.30701441501151</v>
      </c>
    </row>
    <row r="37" spans="2:27" x14ac:dyDescent="0.25">
      <c r="B37" s="14" t="s">
        <v>32</v>
      </c>
      <c r="C37" s="15">
        <v>273467.50146419002</v>
      </c>
      <c r="D37" s="15">
        <v>282685.51747619</v>
      </c>
      <c r="E37" s="15">
        <v>268411.97272062005</v>
      </c>
      <c r="F37" s="15">
        <v>401629.02904694009</v>
      </c>
      <c r="G37" s="15">
        <v>1226194.0207079402</v>
      </c>
      <c r="H37" s="14">
        <v>348890.75921833212</v>
      </c>
      <c r="I37" s="14">
        <v>357624.55659272789</v>
      </c>
      <c r="J37" s="14">
        <v>407016.95967807993</v>
      </c>
      <c r="K37" s="14">
        <v>447659.75512403948</v>
      </c>
      <c r="L37" s="14">
        <v>1561192.0306131796</v>
      </c>
      <c r="M37" s="15">
        <v>347563.23498964001</v>
      </c>
      <c r="N37" s="15">
        <v>346411.55542888003</v>
      </c>
      <c r="O37" s="15">
        <v>377151.45406585</v>
      </c>
      <c r="P37" s="15">
        <v>439894.32602185995</v>
      </c>
      <c r="Q37" s="14">
        <v>1511020.57050623</v>
      </c>
      <c r="R37" s="15">
        <v>362006.82343096996</v>
      </c>
      <c r="S37" s="15">
        <v>419700.22102337203</v>
      </c>
      <c r="T37" s="15">
        <v>509863.29134806589</v>
      </c>
      <c r="U37" s="15">
        <v>734445.56040912704</v>
      </c>
      <c r="V37" s="15">
        <v>2026015.896211535</v>
      </c>
      <c r="W37" s="15">
        <v>612184.37821856304</v>
      </c>
      <c r="X37" s="15">
        <v>417777.40466331592</v>
      </c>
      <c r="Y37" s="15">
        <v>557450.93648899696</v>
      </c>
      <c r="Z37" s="28">
        <f>SUM(Z29:Z36)</f>
        <v>670270.41224538558</v>
      </c>
      <c r="AA37" s="28">
        <f t="shared" si="3"/>
        <v>2257683.1316162618</v>
      </c>
    </row>
    <row r="38" spans="2:27" x14ac:dyDescent="0.25">
      <c r="G38" s="16"/>
    </row>
    <row r="39" spans="2:27" hidden="1" x14ac:dyDescent="0.25"/>
    <row r="40" spans="2:27" ht="15.75" thickBot="1" x14ac:dyDescent="0.3">
      <c r="B40" s="4" t="s">
        <v>35</v>
      </c>
      <c r="C40" s="5" t="s">
        <v>1</v>
      </c>
      <c r="D40" s="5" t="s">
        <v>2</v>
      </c>
      <c r="E40" s="6" t="s">
        <v>3</v>
      </c>
      <c r="F40" s="6" t="s">
        <v>4</v>
      </c>
      <c r="G40" s="6" t="s">
        <v>5</v>
      </c>
      <c r="H40" s="5" t="s">
        <v>6</v>
      </c>
      <c r="I40" s="5" t="s">
        <v>7</v>
      </c>
      <c r="J40" s="6" t="s">
        <v>8</v>
      </c>
      <c r="K40" s="6" t="s">
        <v>9</v>
      </c>
      <c r="L40" s="6" t="s">
        <v>10</v>
      </c>
      <c r="M40" s="6" t="s">
        <v>11</v>
      </c>
      <c r="N40" s="6" t="s">
        <v>12</v>
      </c>
      <c r="O40" s="6" t="s">
        <v>13</v>
      </c>
      <c r="P40" s="6" t="s">
        <v>14</v>
      </c>
      <c r="Q40" s="6" t="s">
        <v>15</v>
      </c>
      <c r="R40" s="7" t="s">
        <v>16</v>
      </c>
      <c r="S40" s="7" t="s">
        <v>17</v>
      </c>
      <c r="T40" s="7" t="s">
        <v>18</v>
      </c>
      <c r="U40" s="7" t="s">
        <v>19</v>
      </c>
      <c r="V40" s="7" t="s">
        <v>20</v>
      </c>
      <c r="W40" s="7" t="s">
        <v>21</v>
      </c>
      <c r="X40" s="7" t="s">
        <v>22</v>
      </c>
      <c r="Y40" s="7" t="s">
        <v>23</v>
      </c>
      <c r="Z40" s="25" t="str">
        <f>+Z$4</f>
        <v>4Q14</v>
      </c>
      <c r="AA40" s="25" t="str">
        <f>+AA$4</f>
        <v>FY14</v>
      </c>
    </row>
    <row r="41" spans="2:27" x14ac:dyDescent="0.25">
      <c r="B41" s="8" t="s">
        <v>24</v>
      </c>
      <c r="C41" s="8">
        <v>32476.941445276381</v>
      </c>
      <c r="D41" s="8">
        <v>37664.879633500263</v>
      </c>
      <c r="E41" s="8">
        <v>37739.356009102572</v>
      </c>
      <c r="F41" s="8">
        <v>72131.913838071603</v>
      </c>
      <c r="G41" s="9">
        <v>180013.09092595082</v>
      </c>
      <c r="H41" s="8">
        <v>45245.000656779834</v>
      </c>
      <c r="I41" s="8">
        <v>47673.258551012746</v>
      </c>
      <c r="J41" s="8">
        <v>58180.133425186737</v>
      </c>
      <c r="K41" s="9">
        <v>73429.709028859041</v>
      </c>
      <c r="L41" s="9">
        <v>224528.10166183836</v>
      </c>
      <c r="M41" s="9">
        <v>52372.466365286469</v>
      </c>
      <c r="N41" s="9">
        <v>55609.051096096839</v>
      </c>
      <c r="O41" s="9">
        <v>58910.583247662464</v>
      </c>
      <c r="P41" s="10">
        <v>88821.675633632462</v>
      </c>
      <c r="Q41" s="10">
        <v>255713.77634267823</v>
      </c>
      <c r="R41" s="9">
        <v>50267.931465358997</v>
      </c>
      <c r="S41" s="9">
        <v>68192.546165485997</v>
      </c>
      <c r="T41" s="9">
        <v>77105.176813853002</v>
      </c>
      <c r="U41" s="10">
        <v>112000.15586163198</v>
      </c>
      <c r="V41" s="10">
        <v>307565.81030632998</v>
      </c>
      <c r="W41" s="10">
        <v>75796.003435481005</v>
      </c>
      <c r="X41" s="10">
        <v>-37379.596353009016</v>
      </c>
      <c r="Y41" s="10">
        <v>26596.954843184001</v>
      </c>
      <c r="Z41" s="26">
        <v>36032.54458077599</v>
      </c>
      <c r="AA41" s="26">
        <f>SUM(W41:Z41)</f>
        <v>101045.90650643199</v>
      </c>
    </row>
    <row r="42" spans="2:27" x14ac:dyDescent="0.25">
      <c r="B42" s="11" t="s">
        <v>25</v>
      </c>
      <c r="C42" s="11">
        <v>34951.068467066238</v>
      </c>
      <c r="D42" s="11">
        <v>40355.635838282506</v>
      </c>
      <c r="E42" s="11">
        <v>42809.934762769946</v>
      </c>
      <c r="F42" s="11">
        <v>58850.768657252993</v>
      </c>
      <c r="G42" s="9">
        <v>176967.40772537168</v>
      </c>
      <c r="H42" s="11">
        <v>53767.825612296292</v>
      </c>
      <c r="I42" s="11">
        <v>56646.435597389995</v>
      </c>
      <c r="J42" s="11">
        <v>60198.658446162852</v>
      </c>
      <c r="K42" s="9">
        <v>62905.677614431188</v>
      </c>
      <c r="L42" s="9">
        <v>233518.59727028033</v>
      </c>
      <c r="M42" s="9">
        <v>60387.380919405718</v>
      </c>
      <c r="N42" s="9">
        <v>62297.43315017681</v>
      </c>
      <c r="O42" s="9">
        <v>66252.081252241507</v>
      </c>
      <c r="P42" s="9">
        <v>66339.639910628845</v>
      </c>
      <c r="Q42" s="9">
        <v>255276.53523245288</v>
      </c>
      <c r="R42" s="9">
        <v>62115.111765531998</v>
      </c>
      <c r="S42" s="9">
        <v>65687.311215626003</v>
      </c>
      <c r="T42" s="9">
        <v>66349.846697979025</v>
      </c>
      <c r="U42" s="9">
        <v>69568.112681310027</v>
      </c>
      <c r="V42" s="9">
        <v>263720.38236044708</v>
      </c>
      <c r="W42" s="9">
        <v>64512.812669705003</v>
      </c>
      <c r="X42" s="9">
        <v>65422.032885545006</v>
      </c>
      <c r="Y42" s="9">
        <v>68927.488740157947</v>
      </c>
      <c r="Z42" s="26">
        <v>71943.972630715056</v>
      </c>
      <c r="AA42" s="26">
        <f t="shared" ref="AA42:AA49" si="4">SUM(W42:Z42)</f>
        <v>270806.30692612298</v>
      </c>
    </row>
    <row r="43" spans="2:27" x14ac:dyDescent="0.25">
      <c r="B43" s="8" t="s">
        <v>26</v>
      </c>
      <c r="C43" s="8">
        <v>33672.988194432532</v>
      </c>
      <c r="D43" s="8">
        <v>31586.512633275212</v>
      </c>
      <c r="E43" s="8">
        <v>36847.133118296872</v>
      </c>
      <c r="F43" s="8">
        <v>45028.520433735976</v>
      </c>
      <c r="G43" s="10">
        <v>147135.15437974059</v>
      </c>
      <c r="H43" s="8">
        <v>42471.505598607335</v>
      </c>
      <c r="I43" s="8">
        <v>35153.323646522062</v>
      </c>
      <c r="J43" s="8">
        <v>38997.232334705943</v>
      </c>
      <c r="K43" s="10">
        <v>45487.217769782117</v>
      </c>
      <c r="L43" s="10">
        <v>162109.27934961746</v>
      </c>
      <c r="M43" s="10">
        <v>30997.967934024371</v>
      </c>
      <c r="N43" s="10">
        <v>29656.57250943148</v>
      </c>
      <c r="O43" s="10">
        <v>41147.019916633544</v>
      </c>
      <c r="P43" s="10">
        <v>47806.976602722323</v>
      </c>
      <c r="Q43" s="10">
        <v>149608.53696281172</v>
      </c>
      <c r="R43" s="10">
        <v>34202.459562146003</v>
      </c>
      <c r="S43" s="10">
        <v>35181.717147065996</v>
      </c>
      <c r="T43" s="10">
        <v>43412.307213915003</v>
      </c>
      <c r="U43" s="10">
        <v>51003.222265960008</v>
      </c>
      <c r="V43" s="10">
        <v>163799.70618908701</v>
      </c>
      <c r="W43" s="10">
        <v>35262.386373651003</v>
      </c>
      <c r="X43" s="10">
        <v>36392.556626148995</v>
      </c>
      <c r="Y43" s="10">
        <v>46999.177180613035</v>
      </c>
      <c r="Z43" s="26">
        <v>53342.852180171009</v>
      </c>
      <c r="AA43" s="26">
        <f t="shared" si="4"/>
        <v>171996.97236058404</v>
      </c>
    </row>
    <row r="44" spans="2:27" x14ac:dyDescent="0.25">
      <c r="B44" s="8" t="s">
        <v>27</v>
      </c>
      <c r="C44" s="8">
        <v>37164.308850992733</v>
      </c>
      <c r="D44" s="8">
        <v>33252.077295832321</v>
      </c>
      <c r="E44" s="8">
        <v>26970.442921674752</v>
      </c>
      <c r="F44" s="8">
        <v>34555.416879061449</v>
      </c>
      <c r="G44" s="10">
        <v>131942.24594756126</v>
      </c>
      <c r="H44" s="8">
        <v>40137.644602372304</v>
      </c>
      <c r="I44" s="8">
        <v>53982.693266829614</v>
      </c>
      <c r="J44" s="8">
        <v>50900.497732504024</v>
      </c>
      <c r="K44" s="10">
        <v>41977.231818252738</v>
      </c>
      <c r="L44" s="10">
        <v>186998.06741995868</v>
      </c>
      <c r="M44" s="10">
        <v>43165.040252817002</v>
      </c>
      <c r="N44" s="10">
        <v>40272.820436327289</v>
      </c>
      <c r="O44" s="10">
        <v>36010.22817638061</v>
      </c>
      <c r="P44" s="10">
        <v>39317.421494898692</v>
      </c>
      <c r="Q44" s="10">
        <v>158765.51036042359</v>
      </c>
      <c r="R44" s="10">
        <v>40477.255866343003</v>
      </c>
      <c r="S44" s="10">
        <v>37951.960932569003</v>
      </c>
      <c r="T44" s="10">
        <v>38197.323732484991</v>
      </c>
      <c r="U44" s="10">
        <v>32256.563406229005</v>
      </c>
      <c r="V44" s="10">
        <v>148883.103937626</v>
      </c>
      <c r="W44" s="10">
        <v>30934.658590037001</v>
      </c>
      <c r="X44" s="10">
        <v>34662.150904932998</v>
      </c>
      <c r="Y44" s="10">
        <v>32292.831577301</v>
      </c>
      <c r="Z44" s="26">
        <v>37302.896760855008</v>
      </c>
      <c r="AA44" s="26">
        <f t="shared" si="4"/>
        <v>135192.537833126</v>
      </c>
    </row>
    <row r="45" spans="2:27" x14ac:dyDescent="0.25">
      <c r="B45" s="8" t="s">
        <v>28</v>
      </c>
      <c r="C45" s="8">
        <v>0</v>
      </c>
      <c r="D45" s="8">
        <v>0</v>
      </c>
      <c r="E45" s="8">
        <v>0</v>
      </c>
      <c r="F45" s="8">
        <v>0</v>
      </c>
      <c r="G45" s="10">
        <v>0</v>
      </c>
      <c r="H45" s="8">
        <v>1966.1843427516321</v>
      </c>
      <c r="I45" s="8">
        <v>5721.8064054229626</v>
      </c>
      <c r="J45" s="8">
        <v>6075.0071654534649</v>
      </c>
      <c r="K45" s="10">
        <v>5538.6981725093647</v>
      </c>
      <c r="L45" s="10">
        <v>19301.696086137425</v>
      </c>
      <c r="M45" s="10">
        <v>6163.1492921943927</v>
      </c>
      <c r="N45" s="10">
        <v>6243.4374119783197</v>
      </c>
      <c r="O45" s="10">
        <v>6528.6513315699904</v>
      </c>
      <c r="P45" s="10">
        <v>5466.6482151317687</v>
      </c>
      <c r="Q45" s="10">
        <v>24401.886250874471</v>
      </c>
      <c r="R45" s="10">
        <v>14046.782398322001</v>
      </c>
      <c r="S45" s="10">
        <v>13760.090982491998</v>
      </c>
      <c r="T45" s="10">
        <v>14396.306578696001</v>
      </c>
      <c r="U45" s="10">
        <v>14162.897237458999</v>
      </c>
      <c r="V45" s="10">
        <v>56366.077196969003</v>
      </c>
      <c r="W45" s="10">
        <v>14421.837350144</v>
      </c>
      <c r="X45" s="10">
        <v>14074.157207045997</v>
      </c>
      <c r="Y45" s="10">
        <v>14513.946012591003</v>
      </c>
      <c r="Z45" s="26">
        <v>14674.549950187</v>
      </c>
      <c r="AA45" s="26">
        <f t="shared" si="4"/>
        <v>57684.490519968</v>
      </c>
    </row>
    <row r="46" spans="2:27" x14ac:dyDescent="0.25">
      <c r="B46" s="8" t="s">
        <v>29</v>
      </c>
      <c r="C46" s="8">
        <v>0</v>
      </c>
      <c r="D46" s="8">
        <v>0</v>
      </c>
      <c r="E46" s="8">
        <v>0</v>
      </c>
      <c r="F46" s="8">
        <v>22.41342996696331</v>
      </c>
      <c r="G46" s="10">
        <v>22.41342996696331</v>
      </c>
      <c r="H46" s="8">
        <v>0</v>
      </c>
      <c r="I46" s="8">
        <v>0</v>
      </c>
      <c r="J46" s="8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26">
        <v>0</v>
      </c>
      <c r="AA46" s="26">
        <f t="shared" si="4"/>
        <v>0</v>
      </c>
    </row>
    <row r="47" spans="2:27" x14ac:dyDescent="0.25">
      <c r="B47" s="8" t="s">
        <v>30</v>
      </c>
      <c r="C47" s="8"/>
      <c r="D47" s="8"/>
      <c r="E47" s="8"/>
      <c r="F47" s="8"/>
      <c r="G47" s="10"/>
      <c r="H47" s="8"/>
      <c r="I47" s="8"/>
      <c r="J47" s="8"/>
      <c r="K47" s="10"/>
      <c r="L47" s="10"/>
      <c r="M47" s="10"/>
      <c r="N47" s="10"/>
      <c r="O47" s="10"/>
      <c r="P47" s="10"/>
      <c r="Q47" s="10"/>
      <c r="R47" s="10"/>
      <c r="S47" s="10"/>
      <c r="T47" s="10">
        <v>29320.511630726</v>
      </c>
      <c r="U47" s="10">
        <v>105497.90790725501</v>
      </c>
      <c r="V47" s="10">
        <v>134818.41953798101</v>
      </c>
      <c r="W47" s="10">
        <v>85741.859365544995</v>
      </c>
      <c r="X47" s="10">
        <v>106785.059216369</v>
      </c>
      <c r="Y47" s="10">
        <v>99402.152850897954</v>
      </c>
      <c r="Z47" s="26">
        <v>86176.019730079075</v>
      </c>
      <c r="AA47" s="26">
        <f t="shared" si="4"/>
        <v>378105.09116289101</v>
      </c>
    </row>
    <row r="48" spans="2:27" x14ac:dyDescent="0.25">
      <c r="B48" s="12" t="s">
        <v>31</v>
      </c>
      <c r="C48" s="12">
        <v>2123.8258190022721</v>
      </c>
      <c r="D48" s="12">
        <v>2133.5016056774216</v>
      </c>
      <c r="E48" s="12">
        <v>1927.1830925114291</v>
      </c>
      <c r="F48" s="12">
        <v>2306.5342322253337</v>
      </c>
      <c r="G48" s="13">
        <v>8491.0447494164564</v>
      </c>
      <c r="H48" s="12">
        <v>2241.2166267979801</v>
      </c>
      <c r="I48" s="12">
        <v>2316.3657013763632</v>
      </c>
      <c r="J48" s="12">
        <v>2045.5976825013731</v>
      </c>
      <c r="K48" s="13">
        <v>1378.8724558709018</v>
      </c>
      <c r="L48" s="13">
        <v>7982.0524665466182</v>
      </c>
      <c r="M48" s="13">
        <v>105.07833425059012</v>
      </c>
      <c r="N48" s="13">
        <v>63.286222151364896</v>
      </c>
      <c r="O48" s="13">
        <v>67.633409676933837</v>
      </c>
      <c r="P48" s="13">
        <v>82.179627476996586</v>
      </c>
      <c r="Q48" s="13">
        <v>318.17759355588544</v>
      </c>
      <c r="R48" s="13">
        <v>153.927323</v>
      </c>
      <c r="S48" s="13">
        <v>76.351935918000009</v>
      </c>
      <c r="T48" s="13">
        <v>82.730515122999975</v>
      </c>
      <c r="U48" s="13">
        <v>87.568528630000031</v>
      </c>
      <c r="V48" s="13">
        <v>400.57830267100007</v>
      </c>
      <c r="W48" s="13">
        <v>109.329215417</v>
      </c>
      <c r="X48" s="13">
        <v>32.940377850999987</v>
      </c>
      <c r="Y48" s="13">
        <v>92.966607146000086</v>
      </c>
      <c r="Z48" s="27">
        <v>116.40301583699991</v>
      </c>
      <c r="AA48" s="27">
        <f t="shared" si="4"/>
        <v>351.63921625099999</v>
      </c>
    </row>
    <row r="49" spans="2:27" x14ac:dyDescent="0.25">
      <c r="B49" s="14" t="s">
        <v>32</v>
      </c>
      <c r="C49" s="15">
        <v>140389.13277677013</v>
      </c>
      <c r="D49" s="15">
        <v>144992.6070065677</v>
      </c>
      <c r="E49" s="15">
        <v>146294.04990435558</v>
      </c>
      <c r="F49" s="15">
        <v>212895.56747031427</v>
      </c>
      <c r="G49" s="15">
        <v>644571.3571580078</v>
      </c>
      <c r="H49" s="14">
        <v>185829.37743960536</v>
      </c>
      <c r="I49" s="14">
        <v>201493.88316855379</v>
      </c>
      <c r="J49" s="14">
        <v>216397.12678651436</v>
      </c>
      <c r="K49" s="14">
        <v>230717.40685970534</v>
      </c>
      <c r="L49" s="14">
        <v>834437.79425437888</v>
      </c>
      <c r="M49" s="14">
        <v>193191.08309797858</v>
      </c>
      <c r="N49" s="14">
        <v>194142.60082616209</v>
      </c>
      <c r="O49" s="14">
        <v>208916.19733416507</v>
      </c>
      <c r="P49" s="14">
        <v>247834.54148449106</v>
      </c>
      <c r="Q49" s="14">
        <v>844084.42274279683</v>
      </c>
      <c r="R49" s="14">
        <v>201263.46838070199</v>
      </c>
      <c r="S49" s="14">
        <v>220849.97837915699</v>
      </c>
      <c r="T49" s="14">
        <v>268864.20318277704</v>
      </c>
      <c r="U49" s="14">
        <v>384576.42788847507</v>
      </c>
      <c r="V49" s="15">
        <v>1075554.0778311111</v>
      </c>
      <c r="W49" s="14">
        <v>306778.88699997996</v>
      </c>
      <c r="X49" s="14">
        <v>219989.30086488396</v>
      </c>
      <c r="Y49" s="14">
        <v>288825.51781189098</v>
      </c>
      <c r="Z49" s="34">
        <f>SUM(Z41:Z48)</f>
        <v>299589.23884862015</v>
      </c>
      <c r="AA49" s="28">
        <f t="shared" si="4"/>
        <v>1115182.944525375</v>
      </c>
    </row>
    <row r="51" spans="2:27" hidden="1" x14ac:dyDescent="0.25"/>
    <row r="52" spans="2:27" ht="15.75" thickBot="1" x14ac:dyDescent="0.3">
      <c r="B52" s="4" t="s">
        <v>36</v>
      </c>
      <c r="C52" s="5" t="s">
        <v>1</v>
      </c>
      <c r="D52" s="5" t="s">
        <v>2</v>
      </c>
      <c r="E52" s="6" t="s">
        <v>3</v>
      </c>
      <c r="F52" s="6" t="s">
        <v>4</v>
      </c>
      <c r="G52" s="6" t="s">
        <v>5</v>
      </c>
      <c r="H52" s="5" t="s">
        <v>6</v>
      </c>
      <c r="I52" s="5" t="s">
        <v>7</v>
      </c>
      <c r="J52" s="6" t="s">
        <v>8</v>
      </c>
      <c r="K52" s="6" t="s">
        <v>9</v>
      </c>
      <c r="L52" s="6" t="s">
        <v>10</v>
      </c>
      <c r="M52" s="6" t="s">
        <v>11</v>
      </c>
      <c r="N52" s="6" t="s">
        <v>12</v>
      </c>
      <c r="O52" s="6" t="s">
        <v>13</v>
      </c>
      <c r="P52" s="6" t="s">
        <v>14</v>
      </c>
      <c r="Q52" s="6" t="s">
        <v>15</v>
      </c>
      <c r="R52" s="7" t="s">
        <v>16</v>
      </c>
      <c r="S52" s="7" t="s">
        <v>17</v>
      </c>
      <c r="T52" s="7" t="s">
        <v>18</v>
      </c>
      <c r="U52" s="7" t="s">
        <v>19</v>
      </c>
      <c r="V52" s="7" t="s">
        <v>20</v>
      </c>
      <c r="W52" s="7" t="s">
        <v>21</v>
      </c>
      <c r="X52" s="7" t="s">
        <v>22</v>
      </c>
      <c r="Y52" s="7" t="s">
        <v>23</v>
      </c>
      <c r="Z52" s="25" t="str">
        <f>+Z$4</f>
        <v>4Q14</v>
      </c>
      <c r="AA52" s="25" t="str">
        <f>+AA$4</f>
        <v>FY14</v>
      </c>
    </row>
    <row r="53" spans="2:27" x14ac:dyDescent="0.25">
      <c r="B53" s="8" t="s">
        <v>24</v>
      </c>
      <c r="C53" s="8">
        <v>253843.45613671999</v>
      </c>
      <c r="D53" s="8">
        <v>265703.30691799003</v>
      </c>
      <c r="E53" s="8">
        <v>270329.59711228986</v>
      </c>
      <c r="F53" s="8">
        <v>323555.31950939976</v>
      </c>
      <c r="G53" s="9">
        <v>1113431.6796763996</v>
      </c>
      <c r="H53" s="8">
        <v>274560.35272793996</v>
      </c>
      <c r="I53" s="8">
        <v>283219.09820935014</v>
      </c>
      <c r="J53" s="8">
        <v>292193.63191046991</v>
      </c>
      <c r="K53" s="9">
        <v>349870.5148511997</v>
      </c>
      <c r="L53" s="9">
        <v>1199843.5976989598</v>
      </c>
      <c r="M53" s="9">
        <v>298026.24008623004</v>
      </c>
      <c r="N53" s="9">
        <v>302820.86774021998</v>
      </c>
      <c r="O53" s="9">
        <v>307005.04199235013</v>
      </c>
      <c r="P53" s="10">
        <v>366304.37175411009</v>
      </c>
      <c r="Q53" s="10">
        <v>1274156.5215729102</v>
      </c>
      <c r="R53" s="9">
        <v>298535.40979999996</v>
      </c>
      <c r="S53" s="9">
        <v>318900.71304999996</v>
      </c>
      <c r="T53" s="9">
        <v>322389.45828600018</v>
      </c>
      <c r="U53" s="10">
        <v>380173.76444099983</v>
      </c>
      <c r="V53" s="10">
        <v>1319999.3455769999</v>
      </c>
      <c r="W53" s="10">
        <v>334079.74099799996</v>
      </c>
      <c r="X53" s="10">
        <v>347636.13969400007</v>
      </c>
      <c r="Y53" s="10">
        <v>361868.0850369999</v>
      </c>
      <c r="Z53" s="26">
        <v>422675.18799900019</v>
      </c>
      <c r="AA53" s="26">
        <f t="shared" ref="AA53:AA61" si="5">+AA5-AA29</f>
        <v>1466259.1537280001</v>
      </c>
    </row>
    <row r="54" spans="2:27" x14ac:dyDescent="0.25">
      <c r="B54" s="11" t="s">
        <v>25</v>
      </c>
      <c r="C54" s="11">
        <v>119927.71986313001</v>
      </c>
      <c r="D54" s="11">
        <v>128983.38108938001</v>
      </c>
      <c r="E54" s="11">
        <v>138189.53595249003</v>
      </c>
      <c r="F54" s="11">
        <v>151346.70208213993</v>
      </c>
      <c r="G54" s="9">
        <v>538447.33898713998</v>
      </c>
      <c r="H54" s="11">
        <v>128779.77488416</v>
      </c>
      <c r="I54" s="11">
        <v>139051.97888566999</v>
      </c>
      <c r="J54" s="11">
        <v>159396.33634380001</v>
      </c>
      <c r="K54" s="9">
        <v>169384.82370306959</v>
      </c>
      <c r="L54" s="9">
        <v>596612.91381669953</v>
      </c>
      <c r="M54" s="9">
        <v>141861.6377434</v>
      </c>
      <c r="N54" s="9">
        <v>156063.98032940994</v>
      </c>
      <c r="O54" s="9">
        <v>174104.57231798995</v>
      </c>
      <c r="P54" s="9">
        <v>186676.07353078987</v>
      </c>
      <c r="Q54" s="9">
        <v>658706.26392158982</v>
      </c>
      <c r="R54" s="9">
        <v>137774.32625315001</v>
      </c>
      <c r="S54" s="9">
        <v>154559.38861658308</v>
      </c>
      <c r="T54" s="9">
        <v>167927.55587496696</v>
      </c>
      <c r="U54" s="9">
        <v>188256.30136641511</v>
      </c>
      <c r="V54" s="9">
        <v>648517.57211111509</v>
      </c>
      <c r="W54" s="9">
        <v>153504.815516</v>
      </c>
      <c r="X54" s="9">
        <v>166077.23753399999</v>
      </c>
      <c r="Y54" s="9">
        <v>187706.44031500001</v>
      </c>
      <c r="Z54" s="26">
        <v>198221.60808671103</v>
      </c>
      <c r="AA54" s="26">
        <f t="shared" si="5"/>
        <v>705510.10145171103</v>
      </c>
    </row>
    <row r="55" spans="2:27" x14ac:dyDescent="0.25">
      <c r="B55" s="8" t="s">
        <v>26</v>
      </c>
      <c r="C55" s="8">
        <v>128781.66149337999</v>
      </c>
      <c r="D55" s="8">
        <v>139853.56595791</v>
      </c>
      <c r="E55" s="8">
        <v>157170.35960471007</v>
      </c>
      <c r="F55" s="8">
        <v>159316.98465080996</v>
      </c>
      <c r="G55" s="10">
        <v>585122.57170681003</v>
      </c>
      <c r="H55" s="8">
        <v>151901.07553064002</v>
      </c>
      <c r="I55" s="8">
        <v>153910.68744991999</v>
      </c>
      <c r="J55" s="8">
        <v>170058.65530826995</v>
      </c>
      <c r="K55" s="10">
        <v>164362.85860626138</v>
      </c>
      <c r="L55" s="10">
        <v>640233.2768950914</v>
      </c>
      <c r="M55" s="10">
        <v>164583.99526574003</v>
      </c>
      <c r="N55" s="10">
        <v>166174.50880886003</v>
      </c>
      <c r="O55" s="10">
        <v>171951.26499161002</v>
      </c>
      <c r="P55" s="10">
        <v>168139.24290577995</v>
      </c>
      <c r="Q55" s="10">
        <v>670849.01197199</v>
      </c>
      <c r="R55" s="10">
        <v>153175.69725200001</v>
      </c>
      <c r="S55" s="10">
        <v>167863.34970782101</v>
      </c>
      <c r="T55" s="10">
        <v>179104.23605099699</v>
      </c>
      <c r="U55" s="10">
        <v>176244.08138903597</v>
      </c>
      <c r="V55" s="10">
        <v>676387.36439985398</v>
      </c>
      <c r="W55" s="10">
        <v>165508.45321400001</v>
      </c>
      <c r="X55" s="10">
        <v>175402.296038</v>
      </c>
      <c r="Y55" s="10">
        <v>197962.00489099999</v>
      </c>
      <c r="Z55" s="26">
        <v>190912.44424600003</v>
      </c>
      <c r="AA55" s="26">
        <f t="shared" si="5"/>
        <v>729785.19838900003</v>
      </c>
    </row>
    <row r="56" spans="2:27" x14ac:dyDescent="0.25">
      <c r="B56" s="8" t="s">
        <v>27</v>
      </c>
      <c r="C56" s="8">
        <v>106497.61277417997</v>
      </c>
      <c r="D56" s="8">
        <v>110276.76929947005</v>
      </c>
      <c r="E56" s="8">
        <v>118277.37695034998</v>
      </c>
      <c r="F56" s="8">
        <v>120680.02850655999</v>
      </c>
      <c r="G56" s="10">
        <v>455731.78753055999</v>
      </c>
      <c r="H56" s="8">
        <v>113528.73693916001</v>
      </c>
      <c r="I56" s="8">
        <v>117581.45520356001</v>
      </c>
      <c r="J56" s="8">
        <v>121893.17611640002</v>
      </c>
      <c r="K56" s="10">
        <v>127146.1926736295</v>
      </c>
      <c r="L56" s="10">
        <v>480149.56093274953</v>
      </c>
      <c r="M56" s="10">
        <v>127824.42535881998</v>
      </c>
      <c r="N56" s="10">
        <v>129440.45807923004</v>
      </c>
      <c r="O56" s="10">
        <v>131480.10408216994</v>
      </c>
      <c r="P56" s="10">
        <v>135760.16434867991</v>
      </c>
      <c r="Q56" s="10">
        <v>524505.15186889982</v>
      </c>
      <c r="R56" s="10">
        <v>123635.77696200002</v>
      </c>
      <c r="S56" s="10">
        <v>130551.40551900001</v>
      </c>
      <c r="T56" s="10">
        <v>125591.01125900002</v>
      </c>
      <c r="U56" s="10">
        <v>131388.58737099997</v>
      </c>
      <c r="V56" s="10">
        <v>511166.78111099999</v>
      </c>
      <c r="W56" s="10">
        <v>122039.76420000001</v>
      </c>
      <c r="X56" s="10">
        <v>123548.40090899999</v>
      </c>
      <c r="Y56" s="10">
        <v>128201.14290500002</v>
      </c>
      <c r="Z56" s="26">
        <v>131124.30158799997</v>
      </c>
      <c r="AA56" s="26">
        <f t="shared" si="5"/>
        <v>504913.60960199998</v>
      </c>
    </row>
    <row r="57" spans="2:27" x14ac:dyDescent="0.25">
      <c r="B57" s="8" t="s">
        <v>28</v>
      </c>
      <c r="C57" s="8">
        <v>74946.92713797999</v>
      </c>
      <c r="D57" s="8">
        <v>59066.303380359997</v>
      </c>
      <c r="E57" s="8">
        <v>65610.151543660031</v>
      </c>
      <c r="F57" s="8">
        <v>63109.787893579953</v>
      </c>
      <c r="G57" s="10">
        <v>262733.16995557997</v>
      </c>
      <c r="H57" s="8">
        <v>66440.642417759998</v>
      </c>
      <c r="I57" s="8">
        <v>66954.332562060023</v>
      </c>
      <c r="J57" s="8">
        <v>78035.632975910004</v>
      </c>
      <c r="K57" s="10">
        <v>71891.36213703992</v>
      </c>
      <c r="L57" s="10">
        <v>283321.97009276995</v>
      </c>
      <c r="M57" s="10">
        <v>79367.716486830017</v>
      </c>
      <c r="N57" s="10">
        <v>83036.074631260009</v>
      </c>
      <c r="O57" s="10">
        <v>85393.204435120017</v>
      </c>
      <c r="P57" s="10">
        <v>88650.323404090013</v>
      </c>
      <c r="Q57" s="10">
        <v>336447.31895730004</v>
      </c>
      <c r="R57" s="10">
        <v>91268.257389999999</v>
      </c>
      <c r="S57" s="10">
        <v>93573.938457000011</v>
      </c>
      <c r="T57" s="10">
        <v>99201.01493200002</v>
      </c>
      <c r="U57" s="10">
        <v>96236.579857999983</v>
      </c>
      <c r="V57" s="10">
        <v>380279.790637</v>
      </c>
      <c r="W57" s="10">
        <v>99547.224323999995</v>
      </c>
      <c r="X57" s="10">
        <v>107086.81988099999</v>
      </c>
      <c r="Y57" s="10">
        <v>111681.75391899998</v>
      </c>
      <c r="Z57" s="26">
        <v>103679.57669800002</v>
      </c>
      <c r="AA57" s="26">
        <f t="shared" si="5"/>
        <v>421995.37482199998</v>
      </c>
    </row>
    <row r="58" spans="2:27" x14ac:dyDescent="0.25">
      <c r="B58" s="8" t="s">
        <v>29</v>
      </c>
      <c r="C58" s="8">
        <v>44155.372096189996</v>
      </c>
      <c r="D58" s="8">
        <v>47831.953875609994</v>
      </c>
      <c r="E58" s="8">
        <v>48638.680283199996</v>
      </c>
      <c r="F58" s="8">
        <v>47336.453662369982</v>
      </c>
      <c r="G58" s="10">
        <v>187962.45991736997</v>
      </c>
      <c r="H58" s="8">
        <v>46181.666545650005</v>
      </c>
      <c r="I58" s="8">
        <v>46751.575822080005</v>
      </c>
      <c r="J58" s="8">
        <v>47372.152125430002</v>
      </c>
      <c r="K58" s="10">
        <v>51331.582967879949</v>
      </c>
      <c r="L58" s="10">
        <v>191636.97746103996</v>
      </c>
      <c r="M58" s="10">
        <v>49588.575227050002</v>
      </c>
      <c r="N58" s="10">
        <v>52897.955198689982</v>
      </c>
      <c r="O58" s="10">
        <v>52563.919360610031</v>
      </c>
      <c r="P58" s="10">
        <v>54005.229457570007</v>
      </c>
      <c r="Q58" s="10">
        <v>209055.67924392002</v>
      </c>
      <c r="R58" s="10">
        <v>54766.515045</v>
      </c>
      <c r="S58" s="10">
        <v>59264.295305</v>
      </c>
      <c r="T58" s="10">
        <v>58193.835708000013</v>
      </c>
      <c r="U58" s="10">
        <v>58618.95934099998</v>
      </c>
      <c r="V58" s="10">
        <v>230843.60539899999</v>
      </c>
      <c r="W58" s="10">
        <v>54893.007361999997</v>
      </c>
      <c r="X58" s="10">
        <v>59851.347447</v>
      </c>
      <c r="Y58" s="10">
        <v>62078.37434699999</v>
      </c>
      <c r="Z58" s="26">
        <v>61392.61046700002</v>
      </c>
      <c r="AA58" s="26">
        <f t="shared" si="5"/>
        <v>238215.33962300001</v>
      </c>
    </row>
    <row r="59" spans="2:27" x14ac:dyDescent="0.25">
      <c r="B59" s="8" t="s">
        <v>30</v>
      </c>
      <c r="C59" s="8">
        <v>0</v>
      </c>
      <c r="D59" s="8">
        <v>0</v>
      </c>
      <c r="E59" s="8">
        <v>0</v>
      </c>
      <c r="F59" s="8">
        <v>0</v>
      </c>
      <c r="G59" s="10">
        <v>0</v>
      </c>
      <c r="H59" s="8">
        <v>0</v>
      </c>
      <c r="I59" s="8">
        <v>0</v>
      </c>
      <c r="J59" s="8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/>
      <c r="X59" s="10">
        <v>0</v>
      </c>
      <c r="Y59" s="10">
        <v>0</v>
      </c>
      <c r="Z59" s="26">
        <v>0</v>
      </c>
      <c r="AA59" s="26">
        <f t="shared" si="5"/>
        <v>0</v>
      </c>
    </row>
    <row r="60" spans="2:27" x14ac:dyDescent="0.25">
      <c r="B60" s="12" t="s">
        <v>31</v>
      </c>
      <c r="C60" s="12">
        <v>19791.534673030001</v>
      </c>
      <c r="D60" s="12">
        <v>22947.39221278999</v>
      </c>
      <c r="E60" s="12">
        <v>20812.216649180002</v>
      </c>
      <c r="F60" s="12">
        <v>25684.181022400007</v>
      </c>
      <c r="G60" s="13">
        <v>89235.324557400003</v>
      </c>
      <c r="H60" s="12">
        <v>21065.015620079997</v>
      </c>
      <c r="I60" s="12">
        <v>23791.241582319999</v>
      </c>
      <c r="J60" s="12">
        <v>27270.274421540002</v>
      </c>
      <c r="K60" s="13">
        <v>32265.758250585408</v>
      </c>
      <c r="L60" s="13">
        <v>104392.28987452541</v>
      </c>
      <c r="M60" s="13">
        <v>28729.922005305882</v>
      </c>
      <c r="N60" s="13">
        <v>28624.058870284116</v>
      </c>
      <c r="O60" s="13">
        <v>30254.656307450001</v>
      </c>
      <c r="P60" s="13">
        <v>33432.496140720003</v>
      </c>
      <c r="Q60" s="13">
        <v>121041.13332376</v>
      </c>
      <c r="R60" s="13">
        <v>20889.300526999999</v>
      </c>
      <c r="S60" s="13">
        <v>26110.269337999998</v>
      </c>
      <c r="T60" s="13">
        <v>26626.039745000002</v>
      </c>
      <c r="U60" s="13">
        <v>31630.344895999995</v>
      </c>
      <c r="V60" s="13">
        <v>105255.95450599999</v>
      </c>
      <c r="W60" s="13">
        <v>31067.477724328</v>
      </c>
      <c r="X60" s="13">
        <v>32186.180578791991</v>
      </c>
      <c r="Y60" s="13">
        <v>36814.411982045007</v>
      </c>
      <c r="Z60" s="27">
        <v>37321.546741354992</v>
      </c>
      <c r="AA60" s="27">
        <f t="shared" si="5"/>
        <v>137389.61702651999</v>
      </c>
    </row>
    <row r="61" spans="2:27" x14ac:dyDescent="0.25">
      <c r="B61" s="14" t="s">
        <v>32</v>
      </c>
      <c r="C61" s="15">
        <v>747944.28417460993</v>
      </c>
      <c r="D61" s="15">
        <v>774662.67273351003</v>
      </c>
      <c r="E61" s="15">
        <v>819027.91809587996</v>
      </c>
      <c r="F61" s="15">
        <v>891029.4573272597</v>
      </c>
      <c r="G61" s="15">
        <v>3232664.3323312593</v>
      </c>
      <c r="H61" s="14">
        <v>802457.26466538967</v>
      </c>
      <c r="I61" s="14">
        <v>831260.36971496011</v>
      </c>
      <c r="J61" s="14">
        <v>896219.85920181987</v>
      </c>
      <c r="K61" s="14">
        <v>966253.09318966535</v>
      </c>
      <c r="L61" s="14">
        <v>3496190.5867718365</v>
      </c>
      <c r="M61" s="15">
        <v>889982.51217337605</v>
      </c>
      <c r="N61" s="15">
        <v>919057.90365795395</v>
      </c>
      <c r="O61" s="15">
        <v>952752.7634872999</v>
      </c>
      <c r="P61" s="15">
        <v>1032967.9015417402</v>
      </c>
      <c r="Q61" s="14">
        <v>3794761.0808603708</v>
      </c>
      <c r="R61" s="15">
        <v>880045.28322914999</v>
      </c>
      <c r="S61" s="15">
        <v>950823.35999340413</v>
      </c>
      <c r="T61" s="15">
        <v>979033.15185596421</v>
      </c>
      <c r="U61" s="15">
        <v>1062548.6186624509</v>
      </c>
      <c r="V61" s="15">
        <v>3872450.4137409702</v>
      </c>
      <c r="W61" s="15">
        <v>960640.48333832785</v>
      </c>
      <c r="X61" s="15">
        <v>1011788.422081792</v>
      </c>
      <c r="Y61" s="15">
        <v>1086312.2133960449</v>
      </c>
      <c r="Z61" s="28">
        <f>SUM(Z53:Z60)</f>
        <v>1145327.2758260663</v>
      </c>
      <c r="AA61" s="28">
        <f t="shared" si="5"/>
        <v>4204068.3946422311</v>
      </c>
    </row>
    <row r="63" spans="2:27" hidden="1" x14ac:dyDescent="0.25"/>
    <row r="64" spans="2:27" ht="15.75" thickBot="1" x14ac:dyDescent="0.3">
      <c r="B64" s="4" t="s">
        <v>0</v>
      </c>
      <c r="C64" s="5" t="s">
        <v>1</v>
      </c>
      <c r="D64" s="5" t="s">
        <v>2</v>
      </c>
      <c r="E64" s="6" t="s">
        <v>3</v>
      </c>
      <c r="F64" s="6" t="s">
        <v>4</v>
      </c>
      <c r="G64" s="6" t="s">
        <v>5</v>
      </c>
      <c r="H64" s="5" t="s">
        <v>6</v>
      </c>
      <c r="I64" s="5" t="s">
        <v>7</v>
      </c>
      <c r="J64" s="6" t="s">
        <v>8</v>
      </c>
      <c r="K64" s="6" t="s">
        <v>9</v>
      </c>
      <c r="L64" s="6" t="s">
        <v>10</v>
      </c>
      <c r="M64" s="6" t="s">
        <v>11</v>
      </c>
      <c r="N64" s="6" t="s">
        <v>12</v>
      </c>
      <c r="O64" s="6" t="s">
        <v>13</v>
      </c>
      <c r="P64" s="6" t="s">
        <v>14</v>
      </c>
      <c r="Q64" s="6" t="s">
        <v>15</v>
      </c>
      <c r="R64" s="7" t="s">
        <v>16</v>
      </c>
      <c r="S64" s="7" t="s">
        <v>17</v>
      </c>
      <c r="T64" s="7" t="s">
        <v>18</v>
      </c>
      <c r="U64" s="7" t="s">
        <v>19</v>
      </c>
      <c r="V64" s="7" t="s">
        <v>20</v>
      </c>
      <c r="W64" s="7" t="s">
        <v>21</v>
      </c>
      <c r="X64" s="7" t="s">
        <v>22</v>
      </c>
      <c r="Y64" s="7" t="s">
        <v>23</v>
      </c>
      <c r="Z64" s="25" t="str">
        <f>+Z$4</f>
        <v>4Q14</v>
      </c>
      <c r="AA64" s="25" t="str">
        <f>+AA$4</f>
        <v>FY14</v>
      </c>
    </row>
    <row r="65" spans="2:27" x14ac:dyDescent="0.25">
      <c r="B65" s="8" t="s">
        <v>24</v>
      </c>
      <c r="C65" s="17"/>
      <c r="D65" s="17"/>
      <c r="E65" s="17"/>
      <c r="F65" s="17"/>
      <c r="G65" s="17"/>
      <c r="H65" s="17">
        <v>0.13393183429872102</v>
      </c>
      <c r="I65" s="17">
        <v>7.4678395602521208E-2</v>
      </c>
      <c r="J65" s="17">
        <v>0.21588045319266591</v>
      </c>
      <c r="K65" s="17">
        <v>7.3496971681093148E-2</v>
      </c>
      <c r="L65" s="17">
        <v>0.12010924909703169</v>
      </c>
      <c r="M65" s="17">
        <v>9.0042925879046942E-2</v>
      </c>
      <c r="N65" s="17">
        <v>0.10229502638002774</v>
      </c>
      <c r="O65" s="17">
        <v>3.5802391427375291E-3</v>
      </c>
      <c r="P65" s="17">
        <v>4.7967025203840663E-2</v>
      </c>
      <c r="Q65" s="17">
        <v>5.8133402910781395E-2</v>
      </c>
      <c r="R65" s="17">
        <v>-4.2299197287096746E-3</v>
      </c>
      <c r="S65" s="17">
        <v>0.13006438904675344</v>
      </c>
      <c r="T65" s="17">
        <v>0.13013816006764167</v>
      </c>
      <c r="U65" s="17">
        <v>0.15144678783765375</v>
      </c>
      <c r="V65" s="17">
        <v>0.10603590467729496</v>
      </c>
      <c r="W65" s="17">
        <v>0.23845688939470278</v>
      </c>
      <c r="X65" s="17">
        <v>-0.40110196733034209</v>
      </c>
      <c r="Y65" s="17">
        <v>-0.10765528855678486</v>
      </c>
      <c r="Z65" s="30">
        <f t="shared" ref="Z65:AA70" si="6">+Z5/U5-1</f>
        <v>-0.12909877881344445</v>
      </c>
      <c r="AA65" s="30">
        <f t="shared" si="6"/>
        <v>-0.11338935047010379</v>
      </c>
    </row>
    <row r="66" spans="2:27" x14ac:dyDescent="0.25">
      <c r="B66" s="11" t="s">
        <v>25</v>
      </c>
      <c r="C66" s="17"/>
      <c r="D66" s="17"/>
      <c r="E66" s="17"/>
      <c r="F66" s="17"/>
      <c r="G66" s="17"/>
      <c r="H66" s="17">
        <v>0.22175010071716628</v>
      </c>
      <c r="I66" s="17">
        <v>0.15937848903187768</v>
      </c>
      <c r="J66" s="17">
        <v>0.2362412104153655</v>
      </c>
      <c r="K66" s="17">
        <v>0.10713847962124756</v>
      </c>
      <c r="L66" s="17">
        <v>0.1762192493387571</v>
      </c>
      <c r="M66" s="17">
        <v>9.1110100618428724E-2</v>
      </c>
      <c r="N66" s="17">
        <v>0.1105893446812225</v>
      </c>
      <c r="O66" s="17">
        <v>9.2655832620174516E-2</v>
      </c>
      <c r="P66" s="17">
        <v>5.700332225781124E-2</v>
      </c>
      <c r="Q66" s="17">
        <v>8.6459302548325789E-2</v>
      </c>
      <c r="R66" s="17">
        <v>-6.4199955864643332E-3</v>
      </c>
      <c r="S66" s="17">
        <v>3.5383337386551084E-2</v>
      </c>
      <c r="T66" s="17">
        <v>4.1785119470474363E-3</v>
      </c>
      <c r="U66" s="17">
        <v>4.8351809111371269E-2</v>
      </c>
      <c r="V66" s="17">
        <v>2.1379447672964513E-2</v>
      </c>
      <c r="W66" s="17">
        <v>0.1356185144849682</v>
      </c>
      <c r="X66" s="17">
        <v>5.2068985881980501E-2</v>
      </c>
      <c r="Y66" s="17">
        <v>8.506392780441896E-2</v>
      </c>
      <c r="Z66" s="30">
        <f t="shared" si="6"/>
        <v>0.10232860821395584</v>
      </c>
      <c r="AA66" s="30">
        <f t="shared" si="6"/>
        <v>9.2949273508622809E-2</v>
      </c>
    </row>
    <row r="67" spans="2:27" x14ac:dyDescent="0.25">
      <c r="B67" s="8" t="s">
        <v>26</v>
      </c>
      <c r="C67" s="18"/>
      <c r="D67" s="18"/>
      <c r="E67" s="18"/>
      <c r="F67" s="18"/>
      <c r="G67" s="18"/>
      <c r="H67" s="18">
        <v>0.19162599975983641</v>
      </c>
      <c r="I67" s="18">
        <v>7.4682484878982658E-2</v>
      </c>
      <c r="J67" s="18">
        <v>7.1282738986218064E-2</v>
      </c>
      <c r="K67" s="18">
        <v>3.1769727504822987E-2</v>
      </c>
      <c r="L67" s="18">
        <v>8.7990480170811569E-2</v>
      </c>
      <c r="M67" s="18">
        <v>-4.8385472615704361E-2</v>
      </c>
      <c r="N67" s="18">
        <v>1.2288737065468514E-2</v>
      </c>
      <c r="O67" s="18">
        <v>2.0062502492812273E-2</v>
      </c>
      <c r="P67" s="18">
        <v>1.1210320932843354E-2</v>
      </c>
      <c r="Q67" s="18">
        <v>-9.4722015082915334E-4</v>
      </c>
      <c r="R67" s="18">
        <v>-2.710977131486314E-2</v>
      </c>
      <c r="S67" s="18">
        <v>6.5025185271777142E-2</v>
      </c>
      <c r="T67" s="18">
        <v>6.3304740779833946E-2</v>
      </c>
      <c r="U67" s="18">
        <v>7.4355772842250367E-2</v>
      </c>
      <c r="V67" s="18">
        <v>4.5490633178547624E-2</v>
      </c>
      <c r="W67" s="18">
        <v>0.10136872788194862</v>
      </c>
      <c r="X67" s="18">
        <v>4.9983286538373584E-2</v>
      </c>
      <c r="Y67" s="18">
        <v>0.10186057496022971</v>
      </c>
      <c r="Z67" s="30">
        <f t="shared" si="6"/>
        <v>0.11601745454816381</v>
      </c>
      <c r="AA67" s="30">
        <f t="shared" si="6"/>
        <v>9.3366782453028652E-2</v>
      </c>
    </row>
    <row r="68" spans="2:27" x14ac:dyDescent="0.25">
      <c r="B68" s="8" t="s">
        <v>27</v>
      </c>
      <c r="C68" s="18"/>
      <c r="D68" s="18"/>
      <c r="E68" s="18"/>
      <c r="F68" s="18"/>
      <c r="G68" s="18"/>
      <c r="H68" s="18">
        <v>5.5754413788533741E-2</v>
      </c>
      <c r="I68" s="18">
        <v>0.22830223764753277</v>
      </c>
      <c r="J68" s="18">
        <v>0.27788474099466365</v>
      </c>
      <c r="K68" s="18">
        <v>0.12532384009798236</v>
      </c>
      <c r="L68" s="18">
        <v>0.16932829519288028</v>
      </c>
      <c r="M68" s="18">
        <v>8.8461123361607052E-2</v>
      </c>
      <c r="N68" s="18">
        <v>-6.3753569489689021E-2</v>
      </c>
      <c r="O68" s="18">
        <v>-8.0949162147826437E-2</v>
      </c>
      <c r="P68" s="18">
        <v>-7.2886926223320048E-3</v>
      </c>
      <c r="Q68" s="18">
        <v>-1.9141342615261014E-2</v>
      </c>
      <c r="R68" s="18">
        <v>-4.6880561420693634E-2</v>
      </c>
      <c r="S68" s="18">
        <v>8.975538885827028E-4</v>
      </c>
      <c r="T68" s="18">
        <v>1.1852451006695297E-2</v>
      </c>
      <c r="U68" s="18">
        <v>-6.493531390495777E-2</v>
      </c>
      <c r="V68" s="18">
        <v>-2.5383807902632505E-2</v>
      </c>
      <c r="W68" s="18">
        <v>-6.0735792951851719E-2</v>
      </c>
      <c r="X68" s="18">
        <v>-5.7284297941631479E-2</v>
      </c>
      <c r="Y68" s="18">
        <v>-4.3677135055653071E-2</v>
      </c>
      <c r="Z68" s="30">
        <f t="shared" si="6"/>
        <v>9.5291923737065076E-2</v>
      </c>
      <c r="AA68" s="30">
        <f t="shared" si="6"/>
        <v>-1.734230512148649E-2</v>
      </c>
    </row>
    <row r="69" spans="2:27" x14ac:dyDescent="0.25">
      <c r="B69" s="8" t="s">
        <v>28</v>
      </c>
      <c r="C69" s="18"/>
      <c r="D69" s="18"/>
      <c r="E69" s="18"/>
      <c r="F69" s="18"/>
      <c r="G69" s="18"/>
      <c r="H69" s="18">
        <v>-6.4257878254364909E-2</v>
      </c>
      <c r="I69" s="18">
        <v>0.31019063491881305</v>
      </c>
      <c r="J69" s="18">
        <v>0.3563733165708467</v>
      </c>
      <c r="K69" s="18">
        <v>0.30662026896145678</v>
      </c>
      <c r="L69" s="18">
        <v>0.21405112678447913</v>
      </c>
      <c r="M69" s="18">
        <v>0.2899958454700271</v>
      </c>
      <c r="N69" s="18">
        <v>0.21714026247519169</v>
      </c>
      <c r="O69" s="18">
        <v>9.1410079308068326E-2</v>
      </c>
      <c r="P69" s="18">
        <v>0.19499626718393404</v>
      </c>
      <c r="Q69" s="18">
        <v>0.19235581123766265</v>
      </c>
      <c r="R69" s="18">
        <v>0.28697497381315529</v>
      </c>
      <c r="S69" s="18">
        <v>0.26568712042521203</v>
      </c>
      <c r="T69" s="18">
        <v>0.3039607227423029</v>
      </c>
      <c r="U69" s="18">
        <v>0.25151455890157526</v>
      </c>
      <c r="V69" s="18">
        <v>0.27685303615572598</v>
      </c>
      <c r="W69" s="18">
        <v>0.1032235029681885</v>
      </c>
      <c r="X69" s="18">
        <v>0.1239623747297196</v>
      </c>
      <c r="Y69" s="18">
        <v>0.10061260854397092</v>
      </c>
      <c r="Z69" s="30">
        <f t="shared" si="6"/>
        <v>9.9264938958934401E-2</v>
      </c>
      <c r="AA69" s="30">
        <f t="shared" si="6"/>
        <v>0.10662859474799236</v>
      </c>
    </row>
    <row r="70" spans="2:27" x14ac:dyDescent="0.25">
      <c r="B70" s="8" t="s">
        <v>29</v>
      </c>
      <c r="C70" s="18"/>
      <c r="D70" s="18"/>
      <c r="E70" s="18"/>
      <c r="F70" s="18"/>
      <c r="G70" s="18"/>
      <c r="H70" s="18">
        <v>4.5890100190886018E-2</v>
      </c>
      <c r="I70" s="18">
        <v>-2.2586952152102713E-2</v>
      </c>
      <c r="J70" s="18">
        <v>-2.6039525546244224E-2</v>
      </c>
      <c r="K70" s="18">
        <v>8.4398576496783173E-2</v>
      </c>
      <c r="L70" s="18">
        <v>1.9549209694772696E-2</v>
      </c>
      <c r="M70" s="18">
        <v>7.3771886903048589E-2</v>
      </c>
      <c r="N70" s="18">
        <v>0.13146892417061884</v>
      </c>
      <c r="O70" s="18">
        <v>0.10959534245844438</v>
      </c>
      <c r="P70" s="18">
        <v>5.208579854946338E-2</v>
      </c>
      <c r="Q70" s="18">
        <v>9.0894262754803279E-2</v>
      </c>
      <c r="R70" s="18">
        <v>0.1044179993928418</v>
      </c>
      <c r="S70" s="18">
        <v>0.12035134595273878</v>
      </c>
      <c r="T70" s="18">
        <v>0.1071060989338799</v>
      </c>
      <c r="U70" s="18">
        <v>8.5431168976975114E-2</v>
      </c>
      <c r="V70" s="18">
        <v>0.1042206852924501</v>
      </c>
      <c r="W70" s="18">
        <v>2.3096652561527264E-3</v>
      </c>
      <c r="X70" s="18">
        <v>9.9056630805913759E-3</v>
      </c>
      <c r="Y70" s="18">
        <v>6.6751720207815168E-2</v>
      </c>
      <c r="Z70" s="30">
        <f t="shared" si="6"/>
        <v>4.7316621741185783E-2</v>
      </c>
      <c r="AA70" s="30">
        <f t="shared" si="6"/>
        <v>3.193388966204358E-2</v>
      </c>
    </row>
    <row r="71" spans="2:27" x14ac:dyDescent="0.25">
      <c r="B71" s="8" t="s">
        <v>30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30"/>
      <c r="AA71" s="30"/>
    </row>
    <row r="72" spans="2:27" x14ac:dyDescent="0.25">
      <c r="B72" s="12" t="s">
        <v>31</v>
      </c>
      <c r="C72" s="19"/>
      <c r="D72" s="19"/>
      <c r="E72" s="19"/>
      <c r="F72" s="19"/>
      <c r="G72" s="19"/>
      <c r="H72" s="19">
        <v>5.6125042520070112E-2</v>
      </c>
      <c r="I72" s="19">
        <v>3.1382662747468482E-2</v>
      </c>
      <c r="J72" s="19">
        <v>0.27133908698315667</v>
      </c>
      <c r="K72" s="19">
        <v>0.16639157462128651</v>
      </c>
      <c r="L72" s="19">
        <v>0.13084390719035932</v>
      </c>
      <c r="M72" s="19">
        <v>0.14433630022261945</v>
      </c>
      <c r="N72" s="19">
        <v>2.7867407582668813E-2</v>
      </c>
      <c r="O72" s="19">
        <v>-1.7910406736208584E-2</v>
      </c>
      <c r="P72" s="19">
        <v>-3.9865361283850875E-2</v>
      </c>
      <c r="Q72" s="19">
        <v>2.0803645803534554E-2</v>
      </c>
      <c r="R72" s="19">
        <v>-0.26813165215869827</v>
      </c>
      <c r="S72" s="19">
        <v>-8.6354480440452797E-2</v>
      </c>
      <c r="T72" s="19">
        <v>-0.11820306494778599</v>
      </c>
      <c r="U72" s="19">
        <v>-5.3078334904940183E-2</v>
      </c>
      <c r="V72" s="19">
        <v>-0.12834694748691733</v>
      </c>
      <c r="W72" s="19">
        <v>0.47809691205070814</v>
      </c>
      <c r="X72" s="19">
        <v>0.22821520428788999</v>
      </c>
      <c r="Y72" s="19">
        <v>0.38119863688203637</v>
      </c>
      <c r="Z72" s="31">
        <f t="shared" ref="Z72:AA73" si="7">+Z12/U12-1</f>
        <v>0.18198504872800902</v>
      </c>
      <c r="AA72" s="31">
        <f t="shared" si="7"/>
        <v>0.30289563066071801</v>
      </c>
    </row>
    <row r="73" spans="2:27" x14ac:dyDescent="0.25">
      <c r="B73" s="14" t="s">
        <v>32</v>
      </c>
      <c r="C73" s="20"/>
      <c r="D73" s="20"/>
      <c r="E73" s="20"/>
      <c r="F73" s="20"/>
      <c r="G73" s="20"/>
      <c r="H73" s="20">
        <v>0.12721239373957149</v>
      </c>
      <c r="I73" s="20">
        <v>0.12440247906595525</v>
      </c>
      <c r="J73" s="20">
        <v>0.19844492544904679</v>
      </c>
      <c r="K73" s="20">
        <v>9.3802317640456989E-2</v>
      </c>
      <c r="L73" s="20">
        <v>0.1342326256984272</v>
      </c>
      <c r="M73" s="20">
        <v>7.486678353651266E-2</v>
      </c>
      <c r="N73" s="20">
        <v>6.441711143314266E-2</v>
      </c>
      <c r="O73" s="20">
        <v>2.0462434982592148E-2</v>
      </c>
      <c r="P73" s="20">
        <v>4.1692371153003505E-2</v>
      </c>
      <c r="Q73" s="20">
        <v>4.9116124441069609E-2</v>
      </c>
      <c r="R73" s="20">
        <v>3.6413680119982139E-3</v>
      </c>
      <c r="S73" s="20">
        <v>8.301592833836513E-2</v>
      </c>
      <c r="T73" s="20">
        <v>0.11955163654071654</v>
      </c>
      <c r="U73" s="20">
        <v>0.22006943042062743</v>
      </c>
      <c r="V73" s="20">
        <v>0.11170543711184333</v>
      </c>
      <c r="W73" s="20">
        <v>0.26631149621107242</v>
      </c>
      <c r="X73" s="20">
        <v>4.3080065564817804E-2</v>
      </c>
      <c r="Y73" s="20">
        <v>0.10401442450070353</v>
      </c>
      <c r="Z73" s="32">
        <f>+Z13/U13-1</f>
        <v>1.0352570540593353E-2</v>
      </c>
      <c r="AA73" s="32">
        <f t="shared" si="7"/>
        <v>9.5496894736103677E-2</v>
      </c>
    </row>
    <row r="75" spans="2:27" hidden="1" x14ac:dyDescent="0.25"/>
    <row r="76" spans="2:27" ht="15.75" thickBot="1" x14ac:dyDescent="0.3">
      <c r="B76" s="4" t="s">
        <v>33</v>
      </c>
      <c r="C76" s="5" t="s">
        <v>1</v>
      </c>
      <c r="D76" s="5" t="s">
        <v>2</v>
      </c>
      <c r="E76" s="6" t="s">
        <v>3</v>
      </c>
      <c r="F76" s="6" t="s">
        <v>4</v>
      </c>
      <c r="G76" s="6" t="s">
        <v>5</v>
      </c>
      <c r="H76" s="5" t="s">
        <v>6</v>
      </c>
      <c r="I76" s="5" t="s">
        <v>7</v>
      </c>
      <c r="J76" s="6" t="s">
        <v>8</v>
      </c>
      <c r="K76" s="6" t="s">
        <v>9</v>
      </c>
      <c r="L76" s="6" t="s">
        <v>10</v>
      </c>
      <c r="M76" s="6" t="s">
        <v>11</v>
      </c>
      <c r="N76" s="6" t="s">
        <v>12</v>
      </c>
      <c r="O76" s="6" t="s">
        <v>13</v>
      </c>
      <c r="P76" s="6" t="s">
        <v>14</v>
      </c>
      <c r="Q76" s="6" t="s">
        <v>15</v>
      </c>
      <c r="R76" s="7" t="s">
        <v>16</v>
      </c>
      <c r="S76" s="7" t="s">
        <v>17</v>
      </c>
      <c r="T76" s="7" t="s">
        <v>18</v>
      </c>
      <c r="U76" s="7" t="s">
        <v>19</v>
      </c>
      <c r="V76" s="7" t="s">
        <v>20</v>
      </c>
      <c r="W76" s="7" t="s">
        <v>21</v>
      </c>
      <c r="X76" s="7" t="s">
        <v>22</v>
      </c>
      <c r="Y76" s="7" t="s">
        <v>23</v>
      </c>
      <c r="Z76" s="25" t="str">
        <f>+Z$4</f>
        <v>4Q14</v>
      </c>
      <c r="AA76" s="25" t="str">
        <f>+AA$4</f>
        <v>FY14</v>
      </c>
    </row>
    <row r="77" spans="2:27" x14ac:dyDescent="0.25">
      <c r="B77" s="8" t="s">
        <v>24</v>
      </c>
      <c r="C77" s="8"/>
      <c r="D77" s="8"/>
      <c r="E77" s="8"/>
      <c r="F77" s="8"/>
      <c r="G77" s="9"/>
      <c r="H77" s="17">
        <v>-6.6908389299518145E-3</v>
      </c>
      <c r="I77" s="17">
        <v>-5.8515579877130852E-2</v>
      </c>
      <c r="J77" s="17">
        <v>1.3945715680028004E-2</v>
      </c>
      <c r="K77" s="17">
        <v>7.8584299039086591E-2</v>
      </c>
      <c r="L77" s="17">
        <v>1.3063494652792551E-2</v>
      </c>
      <c r="M77" s="17">
        <v>7.5445283939318264E-2</v>
      </c>
      <c r="N77" s="17">
        <v>0.21974217368405857</v>
      </c>
      <c r="O77" s="17">
        <v>-7.6952426324820355E-2</v>
      </c>
      <c r="P77" s="17">
        <v>-0.22164524436201505</v>
      </c>
      <c r="Q77" s="17">
        <v>-2.6733657728597704E-2</v>
      </c>
      <c r="R77" s="17">
        <v>-5.6490326019815185E-2</v>
      </c>
      <c r="S77" s="17">
        <v>5.3457792493892153E-2</v>
      </c>
      <c r="T77" s="17">
        <v>0.31648920666108071</v>
      </c>
      <c r="U77" s="17">
        <v>0.30796434301336273</v>
      </c>
      <c r="V77" s="17">
        <v>0.14430470060221734</v>
      </c>
      <c r="W77" s="17">
        <v>1.0556699336209174E-2</v>
      </c>
      <c r="X77" s="17">
        <v>-0.22317045833550975</v>
      </c>
      <c r="Y77" s="17">
        <v>-9.4378454695935976E-2</v>
      </c>
      <c r="Z77" s="30">
        <f t="shared" ref="Z77:AA85" si="8">+Z17/U17-1</f>
        <v>-0.15631064528041561</v>
      </c>
      <c r="AA77" s="30">
        <f t="shared" si="8"/>
        <v>-0.12010365563499659</v>
      </c>
    </row>
    <row r="78" spans="2:27" x14ac:dyDescent="0.25">
      <c r="B78" s="11" t="s">
        <v>25</v>
      </c>
      <c r="C78" s="11"/>
      <c r="D78" s="11"/>
      <c r="E78" s="11"/>
      <c r="F78" s="11"/>
      <c r="G78" s="9"/>
      <c r="H78" s="17">
        <v>-8.0647383958282082E-2</v>
      </c>
      <c r="I78" s="17">
        <v>0.24074399971557492</v>
      </c>
      <c r="J78" s="17">
        <v>0.29206706809728522</v>
      </c>
      <c r="K78" s="17">
        <v>0.88092497427583671</v>
      </c>
      <c r="L78" s="17">
        <v>0.27925126513899912</v>
      </c>
      <c r="M78" s="17">
        <v>0.21005666646393806</v>
      </c>
      <c r="N78" s="17">
        <v>-7.5365701806326069E-2</v>
      </c>
      <c r="O78" s="17">
        <v>0.13914258884631936</v>
      </c>
      <c r="P78" s="17">
        <v>0.41391938617977009</v>
      </c>
      <c r="Q78" s="17">
        <v>0.15146382965049043</v>
      </c>
      <c r="R78" s="17">
        <v>9.3889958254336436E-2</v>
      </c>
      <c r="S78" s="17">
        <v>0.31267571588448662</v>
      </c>
      <c r="T78" s="17">
        <v>0.18787589212614897</v>
      </c>
      <c r="U78" s="17">
        <v>0.55885498481546647</v>
      </c>
      <c r="V78" s="17">
        <v>0.3055227567533938</v>
      </c>
      <c r="W78" s="17">
        <v>0.67928409067987539</v>
      </c>
      <c r="X78" s="17">
        <v>-1.6831763061512572E-2</v>
      </c>
      <c r="Y78" s="17">
        <v>3.2303097819890825E-2</v>
      </c>
      <c r="Z78" s="30">
        <f t="shared" si="8"/>
        <v>-0.11475222699510257</v>
      </c>
      <c r="AA78" s="30">
        <f t="shared" si="8"/>
        <v>6.9266300080356613E-2</v>
      </c>
    </row>
    <row r="79" spans="2:27" x14ac:dyDescent="0.25">
      <c r="B79" s="8" t="s">
        <v>26</v>
      </c>
      <c r="C79" s="8"/>
      <c r="D79" s="8"/>
      <c r="E79" s="8"/>
      <c r="F79" s="8"/>
      <c r="G79" s="10"/>
      <c r="H79" s="18">
        <v>0.48450050858155702</v>
      </c>
      <c r="I79" s="18">
        <v>0.28878151353599835</v>
      </c>
      <c r="J79" s="18">
        <v>-9.2831743994987725E-3</v>
      </c>
      <c r="K79" s="18">
        <v>6.9378103825563642E-3</v>
      </c>
      <c r="L79" s="18">
        <v>0.15991246416562466</v>
      </c>
      <c r="M79" s="18">
        <v>4.9002993845663312E-2</v>
      </c>
      <c r="N79" s="18">
        <v>0.51957784934448048</v>
      </c>
      <c r="O79" s="18">
        <v>0.52632179115840461</v>
      </c>
      <c r="P79" s="18">
        <v>0.32925710722800483</v>
      </c>
      <c r="Q79" s="18">
        <v>0.34812633428096462</v>
      </c>
      <c r="R79" s="18">
        <v>0.30741119476501577</v>
      </c>
      <c r="S79" s="18">
        <v>-4.4899154329595681E-2</v>
      </c>
      <c r="T79" s="18">
        <v>-6.2203826053840672E-2</v>
      </c>
      <c r="U79" s="18">
        <v>4.6456321103548248E-2</v>
      </c>
      <c r="V79" s="18">
        <v>4.5859008201992291E-2</v>
      </c>
      <c r="W79" s="18">
        <v>-0.17705258428707071</v>
      </c>
      <c r="X79" s="18">
        <v>-0.23109190108531485</v>
      </c>
      <c r="Y79" s="18">
        <v>-5.8037976512502532E-2</v>
      </c>
      <c r="Z79" s="30">
        <f t="shared" si="8"/>
        <v>6.1027294858481351E-2</v>
      </c>
      <c r="AA79" s="30">
        <f t="shared" si="8"/>
        <v>-0.10148587932105235</v>
      </c>
    </row>
    <row r="80" spans="2:27" x14ac:dyDescent="0.25">
      <c r="B80" s="8" t="s">
        <v>27</v>
      </c>
      <c r="C80" s="8"/>
      <c r="D80" s="8"/>
      <c r="E80" s="8"/>
      <c r="F80" s="8"/>
      <c r="G80" s="10"/>
      <c r="H80" s="18">
        <v>0.15119248472868474</v>
      </c>
      <c r="I80" s="18">
        <v>0.24090795945734622</v>
      </c>
      <c r="J80" s="18">
        <v>-4.3068246736276405E-2</v>
      </c>
      <c r="K80" s="18">
        <v>-0.45029650009673428</v>
      </c>
      <c r="L80" s="18">
        <v>-1.8898095483503741E-2</v>
      </c>
      <c r="M80" s="18">
        <v>-0.26413539389259921</v>
      </c>
      <c r="N80" s="18">
        <v>-0.23015282681301252</v>
      </c>
      <c r="O80" s="18">
        <v>1.0305493128322278</v>
      </c>
      <c r="P80" s="18">
        <v>2.0397046586248302</v>
      </c>
      <c r="Q80" s="18">
        <v>0.32505376820526721</v>
      </c>
      <c r="R80" s="18">
        <v>0.96968987710341015</v>
      </c>
      <c r="S80" s="18">
        <v>1.0668530425910454</v>
      </c>
      <c r="T80" s="18">
        <v>0.1996967294526979</v>
      </c>
      <c r="U80" s="18">
        <v>0.1608307316254296</v>
      </c>
      <c r="V80" s="18">
        <v>0.49988554804433316</v>
      </c>
      <c r="W80" s="18">
        <v>0.45080014088498999</v>
      </c>
      <c r="X80" s="18">
        <v>-4.6308130716906648E-2</v>
      </c>
      <c r="Y80" s="18">
        <v>1.911349707175436E-4</v>
      </c>
      <c r="Z80" s="30">
        <f t="shared" si="8"/>
        <v>-2.2016266892465719E-2</v>
      </c>
      <c r="AA80" s="30">
        <f t="shared" si="8"/>
        <v>8.4584570647064705E-2</v>
      </c>
    </row>
    <row r="81" spans="2:27" x14ac:dyDescent="0.25">
      <c r="B81" s="8" t="s">
        <v>28</v>
      </c>
      <c r="C81" s="8"/>
      <c r="D81" s="8"/>
      <c r="E81" s="8"/>
      <c r="F81" s="8"/>
      <c r="G81" s="10"/>
      <c r="H81" s="18">
        <v>-0.38244614634853036</v>
      </c>
      <c r="I81" s="18">
        <v>1.2669652022933477</v>
      </c>
      <c r="J81" s="18">
        <v>0.43296013430474667</v>
      </c>
      <c r="K81" s="18">
        <v>-0.1767417332457436</v>
      </c>
      <c r="L81" s="18">
        <v>0.10250984899909077</v>
      </c>
      <c r="M81" s="18">
        <v>0.64436575024051268</v>
      </c>
      <c r="N81" s="18">
        <v>0.15432538556639774</v>
      </c>
      <c r="O81" s="18">
        <v>0.27401335161742768</v>
      </c>
      <c r="P81" s="18">
        <v>0.9162360843027777</v>
      </c>
      <c r="Q81" s="18">
        <v>0.43929129651534238</v>
      </c>
      <c r="R81" s="18">
        <v>0.61317097191975223</v>
      </c>
      <c r="S81" s="18">
        <v>0.40180885244748499</v>
      </c>
      <c r="T81" s="18">
        <v>0.23072754526733164</v>
      </c>
      <c r="U81" s="18">
        <v>0.17335597560770721</v>
      </c>
      <c r="V81" s="18">
        <v>0.34249968553376164</v>
      </c>
      <c r="W81" s="18">
        <v>-0.14069398741437533</v>
      </c>
      <c r="X81" s="18">
        <v>0.12072126893949897</v>
      </c>
      <c r="Y81" s="18">
        <v>0.27169376272173529</v>
      </c>
      <c r="Z81" s="30">
        <f t="shared" si="8"/>
        <v>-0.3222392135158294</v>
      </c>
      <c r="AA81" s="30">
        <f t="shared" si="8"/>
        <v>-1.4511297345139673E-2</v>
      </c>
    </row>
    <row r="82" spans="2:27" x14ac:dyDescent="0.25">
      <c r="B82" s="8" t="s">
        <v>29</v>
      </c>
      <c r="C82" s="8"/>
      <c r="D82" s="8"/>
      <c r="E82" s="8"/>
      <c r="F82" s="8"/>
      <c r="G82" s="10"/>
      <c r="H82" s="18">
        <v>-0.3972516910327194</v>
      </c>
      <c r="I82" s="18">
        <v>-0.25623077650344028</v>
      </c>
      <c r="J82" s="18">
        <v>-0.58444478528130106</v>
      </c>
      <c r="K82" s="18">
        <v>-0.3744541490195461</v>
      </c>
      <c r="L82" s="18">
        <v>-0.40168974767223897</v>
      </c>
      <c r="M82" s="18">
        <v>0.36526625749478003</v>
      </c>
      <c r="N82" s="18">
        <v>0.47398949622412179</v>
      </c>
      <c r="O82" s="18">
        <v>1.9657381293368541</v>
      </c>
      <c r="P82" s="18">
        <v>0.22468233504252466</v>
      </c>
      <c r="Q82" s="18">
        <v>0.61262819906849186</v>
      </c>
      <c r="R82" s="18">
        <v>0.21714372383848546</v>
      </c>
      <c r="S82" s="18">
        <v>-0.15548589652031963</v>
      </c>
      <c r="T82" s="18">
        <v>-0.41206633428726303</v>
      </c>
      <c r="U82" s="18">
        <v>-7.0477241757538556E-2</v>
      </c>
      <c r="V82" s="18">
        <v>-0.13047104102120899</v>
      </c>
      <c r="W82" s="18">
        <v>-0.2344822401295904</v>
      </c>
      <c r="X82" s="18">
        <v>-0.17371231983158264</v>
      </c>
      <c r="Y82" s="18">
        <v>0.37552466307318788</v>
      </c>
      <c r="Z82" s="30">
        <f>+Z22/U22-1</f>
        <v>8.760099293241641E-2</v>
      </c>
      <c r="AA82" s="30">
        <f t="shared" si="8"/>
        <v>-2.0527543308852869E-2</v>
      </c>
    </row>
    <row r="83" spans="2:27" x14ac:dyDescent="0.25">
      <c r="B83" s="8" t="s">
        <v>30</v>
      </c>
      <c r="C83" s="8"/>
      <c r="D83" s="8"/>
      <c r="E83" s="8"/>
      <c r="F83" s="8"/>
      <c r="G83" s="10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30"/>
      <c r="AA83" s="30"/>
    </row>
    <row r="84" spans="2:27" x14ac:dyDescent="0.25">
      <c r="B84" s="12" t="s">
        <v>31</v>
      </c>
      <c r="C84" s="12"/>
      <c r="D84" s="12"/>
      <c r="E84" s="12"/>
      <c r="F84" s="12"/>
      <c r="G84" s="13"/>
      <c r="H84" s="19">
        <v>0.36179518673719357</v>
      </c>
      <c r="I84" s="19">
        <v>-1.5283042300498555</v>
      </c>
      <c r="J84" s="19">
        <v>-2.1686920530546843</v>
      </c>
      <c r="K84" s="19">
        <v>-0.99659190339910142</v>
      </c>
      <c r="L84" s="19">
        <v>-0.38248928719883202</v>
      </c>
      <c r="M84" s="19">
        <v>3.1705222755086258</v>
      </c>
      <c r="N84" s="19">
        <v>-0.68886442159916927</v>
      </c>
      <c r="O84" s="19">
        <v>1.0002590678227952E-2</v>
      </c>
      <c r="P84" s="19">
        <v>332.44073398989781</v>
      </c>
      <c r="Q84" s="19">
        <v>3.023499191596521</v>
      </c>
      <c r="R84" s="19">
        <v>-2.6665027668538981</v>
      </c>
      <c r="S84" s="19">
        <v>3.9502966650407147</v>
      </c>
      <c r="T84" s="19">
        <v>-4.6858727292993407</v>
      </c>
      <c r="U84" s="19">
        <v>-1.7437197959388315</v>
      </c>
      <c r="V84" s="19">
        <v>-2.7051119496517613</v>
      </c>
      <c r="W84" s="19">
        <v>-2.4627392488008342</v>
      </c>
      <c r="X84" s="19">
        <v>7.989364764832672</v>
      </c>
      <c r="Y84" s="19">
        <v>-1.2440460087565151</v>
      </c>
      <c r="Z84" s="31">
        <f t="shared" si="8"/>
        <v>1.6260389143774945</v>
      </c>
      <c r="AA84" s="31">
        <f t="shared" si="8"/>
        <v>-0.49065668902717197</v>
      </c>
    </row>
    <row r="85" spans="2:27" x14ac:dyDescent="0.25">
      <c r="B85" s="14" t="s">
        <v>32</v>
      </c>
      <c r="C85" s="15"/>
      <c r="D85" s="15"/>
      <c r="E85" s="15"/>
      <c r="F85" s="15"/>
      <c r="G85" s="15"/>
      <c r="H85" s="20">
        <v>1.5483335052580927E-2</v>
      </c>
      <c r="I85" s="20">
        <v>0.13999179877316803</v>
      </c>
      <c r="J85" s="20">
        <v>7.2594082142551697E-2</v>
      </c>
      <c r="K85" s="20">
        <v>6.7359999718026309E-3</v>
      </c>
      <c r="L85" s="20">
        <v>5.5680917076719183E-2</v>
      </c>
      <c r="M85" s="20">
        <v>8.6660865768848128E-2</v>
      </c>
      <c r="N85" s="20">
        <v>0.13482296919365866</v>
      </c>
      <c r="O85" s="20">
        <v>0.27402803125664388</v>
      </c>
      <c r="P85" s="20">
        <v>0.22732174724196952</v>
      </c>
      <c r="Q85" s="20">
        <v>0.18123240762204684</v>
      </c>
      <c r="R85" s="20">
        <v>0.19607215695633129</v>
      </c>
      <c r="S85" s="20">
        <v>0.21204459769518169</v>
      </c>
      <c r="T85" s="20">
        <v>0.1325182923634125</v>
      </c>
      <c r="U85" s="20">
        <v>0.40778200491803807</v>
      </c>
      <c r="V85" s="20">
        <v>0.24099715040556369</v>
      </c>
      <c r="W85" s="20">
        <v>0.21847130530871461</v>
      </c>
      <c r="X85" s="20">
        <v>1.3262171970030323E-2</v>
      </c>
      <c r="Y85" s="20">
        <v>0.12577072710239667</v>
      </c>
      <c r="Z85" s="32">
        <f t="shared" si="8"/>
        <v>-0.13777450396510849</v>
      </c>
      <c r="AA85" s="32">
        <f t="shared" si="8"/>
        <v>3.7739304567320886E-2</v>
      </c>
    </row>
    <row r="87" spans="2:27" hidden="1" x14ac:dyDescent="0.25"/>
    <row r="88" spans="2:27" ht="15.75" thickBot="1" x14ac:dyDescent="0.3">
      <c r="B88" s="4" t="s">
        <v>34</v>
      </c>
      <c r="C88" s="5" t="s">
        <v>1</v>
      </c>
      <c r="D88" s="5" t="s">
        <v>2</v>
      </c>
      <c r="E88" s="6" t="s">
        <v>3</v>
      </c>
      <c r="F88" s="6" t="s">
        <v>4</v>
      </c>
      <c r="G88" s="6" t="s">
        <v>5</v>
      </c>
      <c r="H88" s="5" t="s">
        <v>6</v>
      </c>
      <c r="I88" s="5" t="s">
        <v>7</v>
      </c>
      <c r="J88" s="6" t="s">
        <v>8</v>
      </c>
      <c r="K88" s="6" t="s">
        <v>9</v>
      </c>
      <c r="L88" s="6" t="s">
        <v>10</v>
      </c>
      <c r="M88" s="6" t="s">
        <v>11</v>
      </c>
      <c r="N88" s="6" t="s">
        <v>12</v>
      </c>
      <c r="O88" s="6" t="s">
        <v>13</v>
      </c>
      <c r="P88" s="6" t="s">
        <v>14</v>
      </c>
      <c r="Q88" s="6" t="s">
        <v>15</v>
      </c>
      <c r="R88" s="7" t="s">
        <v>16</v>
      </c>
      <c r="S88" s="7" t="s">
        <v>17</v>
      </c>
      <c r="T88" s="7" t="s">
        <v>18</v>
      </c>
      <c r="U88" s="7" t="s">
        <v>19</v>
      </c>
      <c r="V88" s="7" t="s">
        <v>20</v>
      </c>
      <c r="W88" s="7" t="s">
        <v>21</v>
      </c>
      <c r="X88" s="7" t="s">
        <v>22</v>
      </c>
      <c r="Y88" s="7" t="s">
        <v>23</v>
      </c>
      <c r="Z88" s="25" t="str">
        <f>+Z$4</f>
        <v>4Q14</v>
      </c>
      <c r="AA88" s="25" t="str">
        <f>+AA$4</f>
        <v>FY14</v>
      </c>
    </row>
    <row r="89" spans="2:27" x14ac:dyDescent="0.25">
      <c r="B89" s="8" t="s">
        <v>24</v>
      </c>
      <c r="C89" s="8"/>
      <c r="D89" s="8"/>
      <c r="E89" s="8"/>
      <c r="F89" s="8"/>
      <c r="G89" s="9"/>
      <c r="H89" s="17">
        <v>0.34386334869195756</v>
      </c>
      <c r="I89" s="17">
        <v>0.10636170398615952</v>
      </c>
      <c r="J89" s="17">
        <v>0.74192119607869644</v>
      </c>
      <c r="K89" s="17">
        <v>5.5117064262244719E-2</v>
      </c>
      <c r="L89" s="17">
        <v>0.25767830479863441</v>
      </c>
      <c r="M89" s="17">
        <v>0.10482043760736182</v>
      </c>
      <c r="N89" s="17">
        <v>0.21763376700330039</v>
      </c>
      <c r="O89" s="17">
        <v>-0.11032525486106737</v>
      </c>
      <c r="P89" s="17">
        <v>5.0361198803871909E-2</v>
      </c>
      <c r="Q89" s="17">
        <v>4.7588530773460258E-2</v>
      </c>
      <c r="R89" s="17">
        <v>-2.3072016910291926E-2</v>
      </c>
      <c r="S89" s="17">
        <v>0.36567085536520794</v>
      </c>
      <c r="T89" s="17">
        <v>0.35865042792221113</v>
      </c>
      <c r="U89" s="17">
        <v>0.42365956473611011</v>
      </c>
      <c r="V89" s="17">
        <v>0.3029948486797982</v>
      </c>
      <c r="W89" s="17">
        <v>0.62689654218198676</v>
      </c>
      <c r="X89" s="17">
        <v>-1.5606508120093761</v>
      </c>
      <c r="Y89" s="17">
        <v>-0.61551033220874163</v>
      </c>
      <c r="Z89" s="30">
        <f t="shared" ref="Z89:AA93" si="9">+Z29/U29-1</f>
        <v>-0.54997196227600131</v>
      </c>
      <c r="AA89" s="30">
        <f t="shared" si="9"/>
        <v>-0.6145228225121655</v>
      </c>
    </row>
    <row r="90" spans="2:27" x14ac:dyDescent="0.25">
      <c r="B90" s="11" t="s">
        <v>25</v>
      </c>
      <c r="C90" s="11"/>
      <c r="D90" s="11"/>
      <c r="E90" s="11"/>
      <c r="F90" s="11"/>
      <c r="G90" s="9"/>
      <c r="H90" s="17">
        <v>0.48234634187098191</v>
      </c>
      <c r="I90" s="17">
        <v>0.29269217716643814</v>
      </c>
      <c r="J90" s="17">
        <v>0.38129472065581704</v>
      </c>
      <c r="K90" s="17">
        <v>9.0645359245108637E-2</v>
      </c>
      <c r="L90" s="17">
        <v>0.28545212919406437</v>
      </c>
      <c r="M90" s="17">
        <v>7.7745963944329421E-2</v>
      </c>
      <c r="N90" s="17">
        <v>9.4519789300536061E-2</v>
      </c>
      <c r="O90" s="17">
        <v>9.3213650272499393E-2</v>
      </c>
      <c r="P90" s="17">
        <v>-6.3353110954532665E-3</v>
      </c>
      <c r="Q90" s="17">
        <v>6.2135458610640182E-2</v>
      </c>
      <c r="R90" s="17">
        <v>2.2785080260830926E-2</v>
      </c>
      <c r="S90" s="17">
        <v>9.8506401420257461E-2</v>
      </c>
      <c r="T90" s="17">
        <v>6.2157676176213261E-2</v>
      </c>
      <c r="U90" s="17">
        <v>0.11050938858968284</v>
      </c>
      <c r="V90" s="17">
        <v>7.4262957290046172E-2</v>
      </c>
      <c r="W90" s="17">
        <v>0.16217469302481202</v>
      </c>
      <c r="X90" s="17">
        <v>2.3691197062058134E-2</v>
      </c>
      <c r="Y90" s="17">
        <v>4.1626636788065774E-2</v>
      </c>
      <c r="Z90" s="30">
        <f t="shared" si="9"/>
        <v>0.17222857108416845</v>
      </c>
      <c r="AA90" s="30">
        <f>+AA30/V30-1</f>
        <v>9.9615418067850348E-2</v>
      </c>
    </row>
    <row r="91" spans="2:27" x14ac:dyDescent="0.25">
      <c r="B91" s="8" t="s">
        <v>26</v>
      </c>
      <c r="C91" s="8"/>
      <c r="D91" s="8"/>
      <c r="E91" s="8"/>
      <c r="F91" s="8"/>
      <c r="G91" s="10"/>
      <c r="H91" s="18">
        <v>0.21538636342637529</v>
      </c>
      <c r="I91" s="18">
        <v>1.6024047143686992E-2</v>
      </c>
      <c r="J91" s="18">
        <v>4.6456042669823061E-2</v>
      </c>
      <c r="K91" s="18">
        <v>3.195430089504625E-2</v>
      </c>
      <c r="L91" s="18">
        <v>7.5017621577221139E-2</v>
      </c>
      <c r="M91" s="18">
        <v>-0.2996734911870963</v>
      </c>
      <c r="N91" s="18">
        <v>-0.15347860698625915</v>
      </c>
      <c r="O91" s="18">
        <v>4.1455527507530787E-2</v>
      </c>
      <c r="P91" s="18">
        <v>-1.0985333879349191E-2</v>
      </c>
      <c r="Q91" s="18">
        <v>-0.10487141593841232</v>
      </c>
      <c r="R91" s="18">
        <v>9.7311589268285204E-2</v>
      </c>
      <c r="S91" s="18">
        <v>0.23713934833238581</v>
      </c>
      <c r="T91" s="18">
        <v>0.11377111356085834</v>
      </c>
      <c r="U91" s="18">
        <v>0.12538663515459003</v>
      </c>
      <c r="V91" s="18">
        <v>0.1383750819418843</v>
      </c>
      <c r="W91" s="18">
        <v>0.15351220409339228</v>
      </c>
      <c r="X91" s="18">
        <v>6.2976079584327493E-2</v>
      </c>
      <c r="Y91" s="18">
        <v>9.4405230213726821E-2</v>
      </c>
      <c r="Z91" s="30">
        <f t="shared" si="9"/>
        <v>0.17561127996601344</v>
      </c>
      <c r="AA91" s="30">
        <f t="shared" si="9"/>
        <v>0.12522913294413751</v>
      </c>
    </row>
    <row r="92" spans="2:27" x14ac:dyDescent="0.25">
      <c r="B92" s="8" t="s">
        <v>27</v>
      </c>
      <c r="C92" s="8"/>
      <c r="D92" s="8"/>
      <c r="E92" s="8"/>
      <c r="F92" s="8"/>
      <c r="G92" s="10"/>
      <c r="H92" s="18">
        <v>4.0650634826687071E-2</v>
      </c>
      <c r="I92" s="18">
        <v>0.50395432594700074</v>
      </c>
      <c r="J92" s="18">
        <v>0.87735827621297457</v>
      </c>
      <c r="K92" s="18">
        <v>0.25966080023396776</v>
      </c>
      <c r="L92" s="18">
        <v>0.37993220972641684</v>
      </c>
      <c r="M92" s="18">
        <v>3.2009996703292298E-2</v>
      </c>
      <c r="N92" s="18">
        <v>-0.26225251029343155</v>
      </c>
      <c r="O92" s="18">
        <v>-0.29331405165996471</v>
      </c>
      <c r="P92" s="18">
        <v>-0.12480783302339482</v>
      </c>
      <c r="Q92" s="18">
        <v>-0.1740627558210176</v>
      </c>
      <c r="R92" s="18">
        <v>-7.0081686223958162E-2</v>
      </c>
      <c r="S92" s="18">
        <v>-1.2930897250374218E-2</v>
      </c>
      <c r="T92" s="18">
        <v>0.12689366212003672</v>
      </c>
      <c r="U92" s="18">
        <v>-0.12748195803091555</v>
      </c>
      <c r="V92" s="18">
        <v>-2.5298221040961133E-2</v>
      </c>
      <c r="W92" s="18">
        <v>-0.14252266161725979</v>
      </c>
      <c r="X92" s="18">
        <v>-6.3981482910998033E-2</v>
      </c>
      <c r="Y92" s="18">
        <v>-0.15464852262777762</v>
      </c>
      <c r="Z92" s="30">
        <f t="shared" si="9"/>
        <v>0.30151447652533858</v>
      </c>
      <c r="AA92" s="30">
        <f t="shared" si="9"/>
        <v>-2.6728213210963969E-2</v>
      </c>
    </row>
    <row r="93" spans="2:27" x14ac:dyDescent="0.25">
      <c r="B93" s="8" t="s">
        <v>28</v>
      </c>
      <c r="C93" s="8"/>
      <c r="D93" s="8"/>
      <c r="E93" s="8"/>
      <c r="F93" s="8"/>
      <c r="G93" s="10"/>
      <c r="H93" s="18"/>
      <c r="I93" s="18"/>
      <c r="J93" s="18"/>
      <c r="K93" s="18"/>
      <c r="L93" s="18"/>
      <c r="M93" s="18">
        <v>2.0081063188021351</v>
      </c>
      <c r="N93" s="18">
        <v>6.9230301916475945E-2</v>
      </c>
      <c r="O93" s="18">
        <v>7.0935139980879081E-2</v>
      </c>
      <c r="P93" s="18">
        <v>-6.4287581219543255E-2</v>
      </c>
      <c r="Q93" s="18">
        <v>0.23087745508772151</v>
      </c>
      <c r="R93" s="18">
        <v>1.2667091615030923</v>
      </c>
      <c r="S93" s="18">
        <v>1.2986405770279323</v>
      </c>
      <c r="T93" s="18">
        <v>1.3393266092337512</v>
      </c>
      <c r="U93" s="18">
        <v>1.7389803925760616</v>
      </c>
      <c r="V93" s="18">
        <v>1.4006853268615087</v>
      </c>
      <c r="W93" s="18">
        <v>0.14861063732351298</v>
      </c>
      <c r="X93" s="18">
        <v>4.9354643126183317E-2</v>
      </c>
      <c r="Y93" s="18">
        <v>9.53707145982996E-3</v>
      </c>
      <c r="Z93" s="30">
        <f t="shared" si="9"/>
        <v>0.17715718778268319</v>
      </c>
      <c r="AA93" s="30">
        <f t="shared" si="9"/>
        <v>9.5551547828120809E-2</v>
      </c>
    </row>
    <row r="94" spans="2:27" x14ac:dyDescent="0.25">
      <c r="B94" s="8" t="s">
        <v>29</v>
      </c>
      <c r="C94" s="8"/>
      <c r="D94" s="8"/>
      <c r="E94" s="8"/>
      <c r="F94" s="8"/>
      <c r="G94" s="10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30"/>
      <c r="AA94" s="30"/>
    </row>
    <row r="95" spans="2:27" x14ac:dyDescent="0.25">
      <c r="B95" s="8" t="s">
        <v>30</v>
      </c>
      <c r="C95" s="8"/>
      <c r="D95" s="8"/>
      <c r="E95" s="8"/>
      <c r="F95" s="8"/>
      <c r="G95" s="10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30"/>
      <c r="AA95" s="30"/>
    </row>
    <row r="96" spans="2:27" x14ac:dyDescent="0.25">
      <c r="B96" s="12" t="s">
        <v>31</v>
      </c>
      <c r="C96" s="12"/>
      <c r="D96" s="12"/>
      <c r="E96" s="12"/>
      <c r="F96" s="12"/>
      <c r="G96" s="13"/>
      <c r="H96" s="19">
        <v>1.6802315466248441E-2</v>
      </c>
      <c r="I96" s="19">
        <v>1.6447465364404223E-3</v>
      </c>
      <c r="J96" s="19">
        <v>4.0752496204826683E-2</v>
      </c>
      <c r="K96" s="19">
        <v>-0.37012373112296237</v>
      </c>
      <c r="L96" s="19">
        <v>-8.5169242367419074E-2</v>
      </c>
      <c r="M96" s="19">
        <v>-0.95500709120608174</v>
      </c>
      <c r="N96" s="19">
        <v>-0.97293255943560952</v>
      </c>
      <c r="O96" s="19">
        <v>-0.96677646855432198</v>
      </c>
      <c r="P96" s="19">
        <v>-0.94518729365891285</v>
      </c>
      <c r="Q96" s="19">
        <v>-0.96119015513264316</v>
      </c>
      <c r="R96" s="19">
        <v>0.45688130403856575</v>
      </c>
      <c r="S96" s="19">
        <v>0.28583267571828275</v>
      </c>
      <c r="T96" s="19">
        <v>0.31292328047175233</v>
      </c>
      <c r="U96" s="19">
        <v>0.13282478842342638</v>
      </c>
      <c r="V96" s="19">
        <v>0.30845458826951155</v>
      </c>
      <c r="W96" s="19">
        <v>-0.21483420290441846</v>
      </c>
      <c r="X96" s="19">
        <v>-0.57965920521735526</v>
      </c>
      <c r="Y96" s="19">
        <v>0.13965192267983184</v>
      </c>
      <c r="Z96" s="31">
        <f t="shared" ref="Z96:AA97" si="10">+Z36/U36-1</f>
        <v>0.56861124984184697</v>
      </c>
      <c r="AA96" s="31">
        <f t="shared" si="10"/>
        <v>-3.3839694268724574E-2</v>
      </c>
    </row>
    <row r="97" spans="2:27" x14ac:dyDescent="0.25">
      <c r="B97" s="14" t="s">
        <v>32</v>
      </c>
      <c r="C97" s="15"/>
      <c r="D97" s="15"/>
      <c r="E97" s="15"/>
      <c r="F97" s="15"/>
      <c r="G97" s="15"/>
      <c r="H97" s="20">
        <v>0.27580336731170463</v>
      </c>
      <c r="I97" s="20">
        <v>0.2650968460839167</v>
      </c>
      <c r="J97" s="20">
        <v>0.5163889879894763</v>
      </c>
      <c r="K97" s="20">
        <v>0.11461005741126251</v>
      </c>
      <c r="L97" s="20">
        <v>0.27320147076873602</v>
      </c>
      <c r="M97" s="20">
        <v>-3.80498535319862E-3</v>
      </c>
      <c r="N97" s="20">
        <v>-3.135411413209388E-2</v>
      </c>
      <c r="O97" s="20">
        <v>-7.337656306963547E-2</v>
      </c>
      <c r="P97" s="20">
        <v>-1.7346721507337293E-2</v>
      </c>
      <c r="Q97" s="20">
        <v>-3.2136636059590939E-2</v>
      </c>
      <c r="R97" s="20">
        <v>4.1556721158267695E-2</v>
      </c>
      <c r="S97" s="20">
        <v>0.21156530273291785</v>
      </c>
      <c r="T97" s="20">
        <v>0.35187942629287772</v>
      </c>
      <c r="U97" s="20">
        <v>0.66959543909331942</v>
      </c>
      <c r="V97" s="20">
        <v>0.34082615138241867</v>
      </c>
      <c r="W97" s="20">
        <v>0.69108519120302914</v>
      </c>
      <c r="X97" s="20">
        <v>-4.5814042112430897E-3</v>
      </c>
      <c r="Y97" s="20">
        <v>9.3334126909019988E-2</v>
      </c>
      <c r="Z97" s="32">
        <f t="shared" si="10"/>
        <v>-8.7379040221840731E-2</v>
      </c>
      <c r="AA97" s="32">
        <f t="shared" si="10"/>
        <v>0.11434620816051999</v>
      </c>
    </row>
    <row r="98" spans="2:27" x14ac:dyDescent="0.25">
      <c r="G98" s="16"/>
    </row>
    <row r="100" spans="2:27" ht="15.75" thickBot="1" x14ac:dyDescent="0.3">
      <c r="B100" s="4" t="s">
        <v>35</v>
      </c>
      <c r="C100" s="5" t="s">
        <v>1</v>
      </c>
      <c r="D100" s="5" t="s">
        <v>2</v>
      </c>
      <c r="E100" s="6" t="s">
        <v>3</v>
      </c>
      <c r="F100" s="6" t="s">
        <v>4</v>
      </c>
      <c r="G100" s="6" t="s">
        <v>5</v>
      </c>
      <c r="H100" s="5" t="s">
        <v>6</v>
      </c>
      <c r="I100" s="5" t="s">
        <v>7</v>
      </c>
      <c r="J100" s="6" t="s">
        <v>8</v>
      </c>
      <c r="K100" s="6" t="s">
        <v>9</v>
      </c>
      <c r="L100" s="6" t="s">
        <v>10</v>
      </c>
      <c r="M100" s="6" t="s">
        <v>11</v>
      </c>
      <c r="N100" s="6" t="s">
        <v>12</v>
      </c>
      <c r="O100" s="6" t="s">
        <v>13</v>
      </c>
      <c r="P100" s="6" t="s">
        <v>14</v>
      </c>
      <c r="Q100" s="6" t="s">
        <v>15</v>
      </c>
      <c r="R100" s="7" t="s">
        <v>16</v>
      </c>
      <c r="S100" s="7" t="s">
        <v>17</v>
      </c>
      <c r="T100" s="7" t="s">
        <v>18</v>
      </c>
      <c r="U100" s="7" t="s">
        <v>19</v>
      </c>
      <c r="V100" s="7" t="s">
        <v>20</v>
      </c>
      <c r="W100" s="7" t="s">
        <v>21</v>
      </c>
      <c r="X100" s="7" t="s">
        <v>22</v>
      </c>
      <c r="Y100" s="7" t="s">
        <v>23</v>
      </c>
      <c r="Z100" s="25" t="str">
        <f>+Z$4</f>
        <v>4Q14</v>
      </c>
      <c r="AA100" s="25" t="str">
        <f>+AA$4</f>
        <v>FY14</v>
      </c>
    </row>
    <row r="101" spans="2:27" x14ac:dyDescent="0.25">
      <c r="B101" s="8" t="s">
        <v>24</v>
      </c>
      <c r="C101" s="8"/>
      <c r="D101" s="8"/>
      <c r="E101" s="8"/>
      <c r="F101" s="8"/>
      <c r="G101" s="9"/>
      <c r="H101" s="17">
        <v>0.39314229244824728</v>
      </c>
      <c r="I101" s="17">
        <v>0.26572178153493242</v>
      </c>
      <c r="J101" s="17">
        <v>0.54163026552848281</v>
      </c>
      <c r="K101" s="17">
        <v>1.7991969458911683E-2</v>
      </c>
      <c r="L101" s="17">
        <v>0.24728763062125836</v>
      </c>
      <c r="M101" s="17">
        <v>0.15753045872568916</v>
      </c>
      <c r="N101" s="17">
        <v>0.16646213802634025</v>
      </c>
      <c r="O101" s="17">
        <v>1.2554969874983168E-2</v>
      </c>
      <c r="P101" s="17">
        <v>0.20961497476074897</v>
      </c>
      <c r="Q101" s="17">
        <v>0.13889430521177526</v>
      </c>
      <c r="R101" s="17">
        <v>-4.0183994491471919E-2</v>
      </c>
      <c r="S101" s="17">
        <v>0.2262850169416466</v>
      </c>
      <c r="T101" s="17">
        <v>0.30885101730702158</v>
      </c>
      <c r="U101" s="17">
        <v>0.26095522362812695</v>
      </c>
      <c r="V101" s="17">
        <v>0.20277372109262348</v>
      </c>
      <c r="W101" s="17">
        <v>0.50784011249227756</v>
      </c>
      <c r="X101" s="17">
        <v>-1.5481478322029247</v>
      </c>
      <c r="Y101" s="17">
        <v>-0.65505617207267086</v>
      </c>
      <c r="Z101" s="30">
        <f t="shared" ref="Z101:AA105" si="11">+Z41/U41-1</f>
        <v>-0.67828129966808648</v>
      </c>
      <c r="AA101" s="30">
        <f t="shared" si="11"/>
        <v>-0.67146573799671661</v>
      </c>
    </row>
    <row r="102" spans="2:27" x14ac:dyDescent="0.25">
      <c r="B102" s="11" t="s">
        <v>25</v>
      </c>
      <c r="C102" s="11"/>
      <c r="D102" s="11"/>
      <c r="E102" s="11"/>
      <c r="F102" s="11"/>
      <c r="G102" s="9"/>
      <c r="H102" s="17">
        <v>0.53837430357703497</v>
      </c>
      <c r="I102" s="17">
        <v>0.40368090901577558</v>
      </c>
      <c r="J102" s="17">
        <v>0.40618430697808883</v>
      </c>
      <c r="K102" s="17">
        <v>6.8901546227781552E-2</v>
      </c>
      <c r="L102" s="17">
        <v>0.31955708834627949</v>
      </c>
      <c r="M102" s="17">
        <v>0.12311368800444078</v>
      </c>
      <c r="N102" s="17">
        <v>9.9759102107515263E-2</v>
      </c>
      <c r="O102" s="17">
        <v>0.10055743703146436</v>
      </c>
      <c r="P102" s="17">
        <v>5.4589067734799768E-2</v>
      </c>
      <c r="Q102" s="17">
        <v>9.3174326227171367E-2</v>
      </c>
      <c r="R102" s="17">
        <v>2.8610792848130728E-2</v>
      </c>
      <c r="S102" s="17">
        <v>5.4414409936881514E-2</v>
      </c>
      <c r="T102" s="17">
        <v>1.4756584833206521E-3</v>
      </c>
      <c r="U102" s="17">
        <v>4.8665816923795457E-2</v>
      </c>
      <c r="V102" s="17">
        <v>3.3077255300042685E-2</v>
      </c>
      <c r="W102" s="17">
        <v>3.8600927149961217E-2</v>
      </c>
      <c r="X102" s="17">
        <v>-4.0385018837229003E-3</v>
      </c>
      <c r="Y102" s="17">
        <v>3.8849253923859184E-2</v>
      </c>
      <c r="Z102" s="30">
        <f t="shared" si="11"/>
        <v>3.4151565391586702E-2</v>
      </c>
      <c r="AA102" s="30">
        <f t="shared" si="11"/>
        <v>2.6869081950560147E-2</v>
      </c>
    </row>
    <row r="103" spans="2:27" x14ac:dyDescent="0.25">
      <c r="B103" s="8" t="s">
        <v>26</v>
      </c>
      <c r="C103" s="8"/>
      <c r="D103" s="8"/>
      <c r="E103" s="8"/>
      <c r="F103" s="8"/>
      <c r="G103" s="10"/>
      <c r="H103" s="18">
        <v>0.26129303860325481</v>
      </c>
      <c r="I103" s="18">
        <v>0.11292196307513058</v>
      </c>
      <c r="J103" s="18">
        <v>5.8351872573267238E-2</v>
      </c>
      <c r="K103" s="18">
        <v>1.0186817857388064E-2</v>
      </c>
      <c r="L103" s="18">
        <v>0.1017712254627483</v>
      </c>
      <c r="M103" s="18">
        <v>-0.27014671372891452</v>
      </c>
      <c r="N103" s="18">
        <v>-0.15636504793578487</v>
      </c>
      <c r="O103" s="18">
        <v>5.512667061796539E-2</v>
      </c>
      <c r="P103" s="18">
        <v>5.0998037397689711E-2</v>
      </c>
      <c r="Q103" s="18">
        <v>-7.7113058777133037E-2</v>
      </c>
      <c r="R103" s="18">
        <v>0.10337747412804688</v>
      </c>
      <c r="S103" s="18">
        <v>0.18630422095734067</v>
      </c>
      <c r="T103" s="18">
        <v>5.5053496021609138E-2</v>
      </c>
      <c r="U103" s="18">
        <v>6.6857305991102622E-2</v>
      </c>
      <c r="V103" s="18">
        <v>9.4855343915319468E-2</v>
      </c>
      <c r="W103" s="18">
        <v>3.0989783339385513E-2</v>
      </c>
      <c r="X103" s="18">
        <v>3.4416724858012726E-2</v>
      </c>
      <c r="Y103" s="18">
        <v>8.2623343399457205E-2</v>
      </c>
      <c r="Z103" s="30">
        <f t="shared" si="11"/>
        <v>4.5872198074286885E-2</v>
      </c>
      <c r="AA103" s="30">
        <f t="shared" si="11"/>
        <v>5.0044449786950551E-2</v>
      </c>
    </row>
    <row r="104" spans="2:27" x14ac:dyDescent="0.25">
      <c r="B104" s="8" t="s">
        <v>27</v>
      </c>
      <c r="C104" s="8"/>
      <c r="D104" s="8"/>
      <c r="E104" s="8"/>
      <c r="F104" s="8"/>
      <c r="G104" s="10"/>
      <c r="H104" s="18">
        <v>8.0005140504587846E-2</v>
      </c>
      <c r="I104" s="18">
        <v>0.62343822271806104</v>
      </c>
      <c r="J104" s="18">
        <v>0.88726962624695793</v>
      </c>
      <c r="K104" s="18">
        <v>0.21478007240272867</v>
      </c>
      <c r="L104" s="18">
        <v>0.41727212597456198</v>
      </c>
      <c r="M104" s="18">
        <v>7.54253439741146E-2</v>
      </c>
      <c r="N104" s="18">
        <v>-0.25396792936462365</v>
      </c>
      <c r="O104" s="18">
        <v>-0.29253681632694117</v>
      </c>
      <c r="P104" s="18">
        <v>-6.3363166367666368E-2</v>
      </c>
      <c r="Q104" s="18">
        <v>-0.15097780126321114</v>
      </c>
      <c r="R104" s="18">
        <v>-6.2267621453187205E-2</v>
      </c>
      <c r="S104" s="18">
        <v>-5.7628432243220784E-2</v>
      </c>
      <c r="T104" s="18">
        <v>6.0735398437128385E-2</v>
      </c>
      <c r="U104" s="18">
        <v>-0.17958599064248937</v>
      </c>
      <c r="V104" s="18">
        <v>-6.2245297485347573E-2</v>
      </c>
      <c r="W104" s="18">
        <v>-0.23575208032421757</v>
      </c>
      <c r="X104" s="18">
        <v>-8.668353220222702E-2</v>
      </c>
      <c r="Y104" s="18">
        <v>-0.15457868714929113</v>
      </c>
      <c r="Z104" s="30">
        <f t="shared" si="11"/>
        <v>0.15644361400419715</v>
      </c>
      <c r="AA104" s="30">
        <f t="shared" si="11"/>
        <v>-9.1955136227114154E-2</v>
      </c>
    </row>
    <row r="105" spans="2:27" x14ac:dyDescent="0.25">
      <c r="B105" s="8" t="s">
        <v>28</v>
      </c>
      <c r="C105" s="8"/>
      <c r="D105" s="8"/>
      <c r="E105" s="8"/>
      <c r="F105" s="8"/>
      <c r="G105" s="10"/>
      <c r="H105" s="18"/>
      <c r="I105" s="18"/>
      <c r="J105" s="18"/>
      <c r="K105" s="18"/>
      <c r="L105" s="18"/>
      <c r="M105" s="18">
        <v>2.1345734772606315</v>
      </c>
      <c r="N105" s="18">
        <v>9.1165441399934544E-2</v>
      </c>
      <c r="O105" s="18">
        <v>7.4673848731610981E-2</v>
      </c>
      <c r="P105" s="18">
        <v>-1.3008464287728616E-2</v>
      </c>
      <c r="Q105" s="18">
        <v>0.26423533672774124</v>
      </c>
      <c r="R105" s="18">
        <v>1.2791566019846705</v>
      </c>
      <c r="S105" s="18">
        <v>1.2039287133867371</v>
      </c>
      <c r="T105" s="18">
        <v>1.2050965578573822</v>
      </c>
      <c r="U105" s="18">
        <v>1.5907826295198357</v>
      </c>
      <c r="V105" s="18">
        <v>1.3099065628563471</v>
      </c>
      <c r="W105" s="18">
        <v>2.6700417304592383E-2</v>
      </c>
      <c r="X105" s="18">
        <v>2.2824429355416953E-2</v>
      </c>
      <c r="Y105" s="18">
        <v>8.1715010202052518E-3</v>
      </c>
      <c r="Z105" s="30">
        <f t="shared" si="11"/>
        <v>3.6126274458501806E-2</v>
      </c>
      <c r="AA105" s="30">
        <f t="shared" si="11"/>
        <v>2.3390191202979249E-2</v>
      </c>
    </row>
    <row r="106" spans="2:27" x14ac:dyDescent="0.25">
      <c r="B106" s="8" t="s">
        <v>29</v>
      </c>
      <c r="C106" s="8"/>
      <c r="D106" s="8"/>
      <c r="E106" s="8"/>
      <c r="F106" s="8"/>
      <c r="G106" s="10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30"/>
      <c r="AA106" s="33"/>
    </row>
    <row r="107" spans="2:27" x14ac:dyDescent="0.25">
      <c r="B107" s="8" t="s">
        <v>30</v>
      </c>
      <c r="C107" s="8"/>
      <c r="D107" s="8"/>
      <c r="E107" s="8"/>
      <c r="F107" s="8"/>
      <c r="G107" s="10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30"/>
      <c r="AA107" s="30"/>
    </row>
    <row r="108" spans="2:27" x14ac:dyDescent="0.25">
      <c r="B108" s="12" t="s">
        <v>31</v>
      </c>
      <c r="C108" s="12"/>
      <c r="D108" s="12"/>
      <c r="E108" s="12"/>
      <c r="F108" s="12"/>
      <c r="G108" s="13"/>
      <c r="H108" s="19">
        <v>5.5273274646814308E-2</v>
      </c>
      <c r="I108" s="19">
        <v>8.5710784192674305E-2</v>
      </c>
      <c r="J108" s="19">
        <v>6.1444390234677071E-2</v>
      </c>
      <c r="K108" s="19">
        <v>-0.40218860114615684</v>
      </c>
      <c r="L108" s="19">
        <v>-5.9944600210099952E-2</v>
      </c>
      <c r="M108" s="19">
        <v>-0.95311549406060081</v>
      </c>
      <c r="N108" s="19">
        <v>-0.97267865686589949</v>
      </c>
      <c r="O108" s="19">
        <v>-0.96693709117120663</v>
      </c>
      <c r="P108" s="19">
        <v>-0.94040084916694378</v>
      </c>
      <c r="Q108" s="19">
        <v>-0.96013837357128484</v>
      </c>
      <c r="R108" s="19">
        <v>0.46488164375460261</v>
      </c>
      <c r="S108" s="19">
        <v>0.20645431695046002</v>
      </c>
      <c r="T108" s="19">
        <v>0.22321964127168581</v>
      </c>
      <c r="U108" s="19">
        <v>6.5574660271024987E-2</v>
      </c>
      <c r="V108" s="19">
        <v>0.25897709576033234</v>
      </c>
      <c r="W108" s="19">
        <v>-0.28973483533524458</v>
      </c>
      <c r="X108" s="19">
        <v>-0.56857180561371634</v>
      </c>
      <c r="Y108" s="19">
        <v>0.12372813112285774</v>
      </c>
      <c r="Z108" s="31">
        <f t="shared" ref="Z108:AA109" si="12">+Z48/U48-1</f>
        <v>0.32927911040772573</v>
      </c>
      <c r="AA108" s="31">
        <f t="shared" si="12"/>
        <v>-0.12217108638606011</v>
      </c>
    </row>
    <row r="109" spans="2:27" x14ac:dyDescent="0.25">
      <c r="B109" s="14" t="s">
        <v>32</v>
      </c>
      <c r="C109" s="15"/>
      <c r="D109" s="15"/>
      <c r="E109" s="15"/>
      <c r="F109" s="15"/>
      <c r="G109" s="15"/>
      <c r="H109" s="20">
        <v>0.32367351919673748</v>
      </c>
      <c r="I109" s="20">
        <v>0.38968384201428119</v>
      </c>
      <c r="J109" s="20">
        <v>0.47919294686278024</v>
      </c>
      <c r="K109" s="20">
        <v>8.3711650745740052E-2</v>
      </c>
      <c r="L109" s="20">
        <v>0.29456232422972528</v>
      </c>
      <c r="M109" s="20">
        <v>3.9615402902405839E-2</v>
      </c>
      <c r="N109" s="20">
        <v>-3.6483898303960927E-2</v>
      </c>
      <c r="O109" s="20">
        <v>-3.4570373292107326E-2</v>
      </c>
      <c r="P109" s="20">
        <v>7.4190911114020652E-2</v>
      </c>
      <c r="Q109" s="20">
        <v>1.1560632266228721E-2</v>
      </c>
      <c r="R109" s="20">
        <v>4.1784461028304465E-2</v>
      </c>
      <c r="S109" s="20">
        <v>0.13756577608079468</v>
      </c>
      <c r="T109" s="20">
        <v>0.28694762116852091</v>
      </c>
      <c r="U109" s="20">
        <v>0.55174668383559844</v>
      </c>
      <c r="V109" s="20">
        <v>0.27422571587823996</v>
      </c>
      <c r="W109" s="20">
        <v>0.5242651310156754</v>
      </c>
      <c r="X109" s="20">
        <v>-3.8971138715504505E-3</v>
      </c>
      <c r="Y109" s="20">
        <v>7.4243110063796802E-2</v>
      </c>
      <c r="Z109" s="32">
        <f t="shared" si="12"/>
        <v>-0.22098907493233233</v>
      </c>
      <c r="AA109" s="32">
        <f t="shared" si="12"/>
        <v>3.684507130889858E-2</v>
      </c>
    </row>
    <row r="111" spans="2:27" hidden="1" x14ac:dyDescent="0.25"/>
    <row r="112" spans="2:27" ht="15.75" thickBot="1" x14ac:dyDescent="0.3">
      <c r="B112" s="4" t="s">
        <v>36</v>
      </c>
      <c r="C112" s="5" t="s">
        <v>1</v>
      </c>
      <c r="D112" s="5" t="s">
        <v>2</v>
      </c>
      <c r="E112" s="6" t="s">
        <v>3</v>
      </c>
      <c r="F112" s="6" t="s">
        <v>4</v>
      </c>
      <c r="G112" s="6" t="s">
        <v>5</v>
      </c>
      <c r="H112" s="5" t="s">
        <v>6</v>
      </c>
      <c r="I112" s="5" t="s">
        <v>7</v>
      </c>
      <c r="J112" s="6" t="s">
        <v>8</v>
      </c>
      <c r="K112" s="6" t="s">
        <v>9</v>
      </c>
      <c r="L112" s="6" t="s">
        <v>10</v>
      </c>
      <c r="M112" s="6" t="s">
        <v>11</v>
      </c>
      <c r="N112" s="6" t="s">
        <v>12</v>
      </c>
      <c r="O112" s="6" t="s">
        <v>13</v>
      </c>
      <c r="P112" s="6" t="s">
        <v>14</v>
      </c>
      <c r="Q112" s="6" t="s">
        <v>15</v>
      </c>
      <c r="R112" s="7" t="s">
        <v>16</v>
      </c>
      <c r="S112" s="7" t="s">
        <v>17</v>
      </c>
      <c r="T112" s="7" t="s">
        <v>18</v>
      </c>
      <c r="U112" s="7" t="s">
        <v>19</v>
      </c>
      <c r="V112" s="7" t="s">
        <v>20</v>
      </c>
      <c r="W112" s="7" t="s">
        <v>21</v>
      </c>
      <c r="X112" s="7" t="s">
        <v>22</v>
      </c>
      <c r="Y112" s="7" t="s">
        <v>23</v>
      </c>
      <c r="Z112" s="25" t="str">
        <f>+Z$4</f>
        <v>4Q14</v>
      </c>
      <c r="AA112" s="25" t="str">
        <f>+AA$4</f>
        <v>FY14</v>
      </c>
    </row>
    <row r="113" spans="2:27" x14ac:dyDescent="0.25">
      <c r="B113" s="8" t="s">
        <v>24</v>
      </c>
      <c r="C113" s="8"/>
      <c r="D113" s="8"/>
      <c r="E113" s="8"/>
      <c r="F113" s="8"/>
      <c r="G113" s="9"/>
      <c r="H113" s="17">
        <v>8.1612884202387548E-2</v>
      </c>
      <c r="I113" s="17">
        <v>6.5922368428656286E-2</v>
      </c>
      <c r="J113" s="17">
        <v>8.0879175020921235E-2</v>
      </c>
      <c r="K113" s="17">
        <v>8.1331363618750263E-2</v>
      </c>
      <c r="L113" s="17">
        <v>7.7608639667657409E-2</v>
      </c>
      <c r="M113" s="17">
        <v>8.5467137280167638E-2</v>
      </c>
      <c r="N113" s="17">
        <v>6.9210620522421884E-2</v>
      </c>
      <c r="O113" s="17">
        <v>5.0690393165099934E-2</v>
      </c>
      <c r="P113" s="17">
        <v>4.6971254236441551E-2</v>
      </c>
      <c r="Q113" s="17">
        <v>6.193550894172084E-2</v>
      </c>
      <c r="R113" s="17">
        <v>1.7084727627425522E-3</v>
      </c>
      <c r="S113" s="17">
        <v>5.3100188998779219E-2</v>
      </c>
      <c r="T113" s="17">
        <v>5.0111282192014883E-2</v>
      </c>
      <c r="U113" s="17">
        <v>3.7863028007211197E-2</v>
      </c>
      <c r="V113" s="17">
        <v>3.597895802275386E-2</v>
      </c>
      <c r="W113" s="17">
        <v>0.11906236255797076</v>
      </c>
      <c r="X113" s="17">
        <v>9.0107752877600866E-2</v>
      </c>
      <c r="Y113" s="17">
        <v>0.12245632025590991</v>
      </c>
      <c r="Z113" s="30">
        <f t="shared" ref="Z113:AA118" si="13">+Z53/U53-1</f>
        <v>0.11179473055036726</v>
      </c>
      <c r="AA113" s="30">
        <f t="shared" si="13"/>
        <v>0.11080293989620649</v>
      </c>
    </row>
    <row r="114" spans="2:27" x14ac:dyDescent="0.25">
      <c r="B114" s="11" t="s">
        <v>25</v>
      </c>
      <c r="C114" s="11"/>
      <c r="D114" s="11"/>
      <c r="E114" s="11"/>
      <c r="F114" s="11"/>
      <c r="G114" s="9"/>
      <c r="H114" s="17">
        <v>7.3811584437130762E-2</v>
      </c>
      <c r="I114" s="17">
        <v>7.8061202235913285E-2</v>
      </c>
      <c r="J114" s="17">
        <v>0.15346169480300542</v>
      </c>
      <c r="K114" s="17">
        <v>0.11918410756740427</v>
      </c>
      <c r="L114" s="17">
        <v>0.10802463048470701</v>
      </c>
      <c r="M114" s="17">
        <v>0.10158320956072031</v>
      </c>
      <c r="N114" s="17">
        <v>0.12234274966865022</v>
      </c>
      <c r="O114" s="17">
        <v>9.2274617544947368E-2</v>
      </c>
      <c r="P114" s="17">
        <v>0.10208263910367621</v>
      </c>
      <c r="Q114" s="17">
        <v>0.10407644331340693</v>
      </c>
      <c r="R114" s="17">
        <v>-2.8811957589571446E-2</v>
      </c>
      <c r="S114" s="17">
        <v>-9.6408646610900428E-3</v>
      </c>
      <c r="T114" s="17">
        <v>-3.5478772101062872E-2</v>
      </c>
      <c r="U114" s="17">
        <v>8.4650796737728573E-3</v>
      </c>
      <c r="V114" s="17">
        <v>-1.54677317774643E-2</v>
      </c>
      <c r="W114" s="17">
        <v>0.11417576620150838</v>
      </c>
      <c r="X114" s="17">
        <v>7.4520538807185233E-2</v>
      </c>
      <c r="Y114" s="17">
        <v>0.11778224447427643</v>
      </c>
      <c r="Z114" s="30">
        <f t="shared" si="13"/>
        <v>5.2934784376220234E-2</v>
      </c>
      <c r="AA114" s="30">
        <f t="shared" si="13"/>
        <v>8.7881241452052672E-2</v>
      </c>
    </row>
    <row r="115" spans="2:27" x14ac:dyDescent="0.25">
      <c r="B115" s="8" t="s">
        <v>26</v>
      </c>
      <c r="C115" s="8"/>
      <c r="D115" s="8"/>
      <c r="E115" s="8"/>
      <c r="F115" s="8"/>
      <c r="G115" s="10"/>
      <c r="H115" s="18">
        <v>0.17952411678155356</v>
      </c>
      <c r="I115" s="18">
        <v>0.10051314312743798</v>
      </c>
      <c r="J115" s="18">
        <v>8.2002075556577347E-2</v>
      </c>
      <c r="K115" s="18">
        <v>3.167191474600739E-2</v>
      </c>
      <c r="L115" s="18">
        <v>9.4186599275298377E-2</v>
      </c>
      <c r="M115" s="18">
        <v>8.3494601277801506E-2</v>
      </c>
      <c r="N115" s="18">
        <v>7.9681414995501854E-2</v>
      </c>
      <c r="O115" s="18">
        <v>1.1129158230195779E-2</v>
      </c>
      <c r="P115" s="18">
        <v>2.2975898153274832E-2</v>
      </c>
      <c r="Q115" s="18">
        <v>4.7819656025026136E-2</v>
      </c>
      <c r="R115" s="18">
        <v>-6.931596231650583E-2</v>
      </c>
      <c r="S115" s="18">
        <v>1.0163056362053391E-2</v>
      </c>
      <c r="T115" s="18">
        <v>4.1598827782604486E-2</v>
      </c>
      <c r="U115" s="18">
        <v>4.820313415945221E-2</v>
      </c>
      <c r="V115" s="18">
        <v>8.2557361329098633E-3</v>
      </c>
      <c r="W115" s="18">
        <v>8.0513790263415652E-2</v>
      </c>
      <c r="X115" s="18">
        <v>4.4911211073180191E-2</v>
      </c>
      <c r="Y115" s="18">
        <v>0.10528935136203899</v>
      </c>
      <c r="Z115" s="30">
        <f t="shared" si="13"/>
        <v>8.3227548643665106E-2</v>
      </c>
      <c r="AA115" s="30">
        <f t="shared" si="13"/>
        <v>7.8945640914692472E-2</v>
      </c>
    </row>
    <row r="116" spans="2:27" x14ac:dyDescent="0.25">
      <c r="B116" s="8" t="s">
        <v>27</v>
      </c>
      <c r="C116" s="8"/>
      <c r="D116" s="8"/>
      <c r="E116" s="8"/>
      <c r="F116" s="8"/>
      <c r="G116" s="10"/>
      <c r="H116" s="18">
        <v>6.6021425098879982E-2</v>
      </c>
      <c r="I116" s="18">
        <v>6.6239571130826125E-2</v>
      </c>
      <c r="J116" s="18">
        <v>3.0570505191097164E-2</v>
      </c>
      <c r="K116" s="18">
        <v>5.3581062642175548E-2</v>
      </c>
      <c r="L116" s="18">
        <v>5.3579263220808748E-2</v>
      </c>
      <c r="M116" s="18">
        <v>0.12592132005591705</v>
      </c>
      <c r="N116" s="18">
        <v>0.10085776583679307</v>
      </c>
      <c r="O116" s="18">
        <v>7.8650243362393235E-2</v>
      </c>
      <c r="P116" s="18">
        <v>6.7748561666817197E-2</v>
      </c>
      <c r="Q116" s="18">
        <v>9.2378697275040889E-2</v>
      </c>
      <c r="R116" s="18">
        <v>-3.2768763755924413E-2</v>
      </c>
      <c r="S116" s="18">
        <v>8.5826908854877981E-3</v>
      </c>
      <c r="T116" s="18">
        <v>-4.4790752671517997E-2</v>
      </c>
      <c r="U116" s="18">
        <v>-3.2200734277635368E-2</v>
      </c>
      <c r="V116" s="18">
        <v>-2.5430390360081212E-2</v>
      </c>
      <c r="W116" s="18">
        <v>-1.2908988006688049E-2</v>
      </c>
      <c r="X116" s="18">
        <v>-5.3641740448216235E-2</v>
      </c>
      <c r="Y116" s="18">
        <v>2.078279026368568E-2</v>
      </c>
      <c r="Z116" s="30">
        <f t="shared" si="13"/>
        <v>-2.0114820342328477E-3</v>
      </c>
      <c r="AA116" s="30">
        <f t="shared" si="13"/>
        <v>-1.2233133568282706E-2</v>
      </c>
    </row>
    <row r="117" spans="2:27" x14ac:dyDescent="0.25">
      <c r="B117" s="8" t="s">
        <v>28</v>
      </c>
      <c r="C117" s="8"/>
      <c r="D117" s="8"/>
      <c r="E117" s="8"/>
      <c r="F117" s="8"/>
      <c r="G117" s="10"/>
      <c r="H117" s="18">
        <v>-0.11349744472591405</v>
      </c>
      <c r="I117" s="18">
        <v>0.13354533346880926</v>
      </c>
      <c r="J117" s="18">
        <v>0.18938351977409296</v>
      </c>
      <c r="K117" s="18">
        <v>0.13914757974259184</v>
      </c>
      <c r="L117" s="18">
        <v>7.8363916290702385E-2</v>
      </c>
      <c r="M117" s="18">
        <v>0.19456575973164481</v>
      </c>
      <c r="N117" s="18">
        <v>0.24018971519570909</v>
      </c>
      <c r="O117" s="18">
        <v>9.4284766825449173E-2</v>
      </c>
      <c r="P117" s="18">
        <v>0.23311508877942844</v>
      </c>
      <c r="Q117" s="18">
        <v>0.18750875142910695</v>
      </c>
      <c r="R117" s="18">
        <v>0.14994183315258547</v>
      </c>
      <c r="S117" s="18">
        <v>0.12690705663214108</v>
      </c>
      <c r="T117" s="18">
        <v>0.16169683042367722</v>
      </c>
      <c r="U117" s="18">
        <v>8.5575056724045417E-2</v>
      </c>
      <c r="V117" s="18">
        <v>0.13028034170562952</v>
      </c>
      <c r="W117" s="18">
        <v>9.0710255358804615E-2</v>
      </c>
      <c r="X117" s="18">
        <v>0.14440859973217379</v>
      </c>
      <c r="Y117" s="18">
        <v>0.1258126138684692</v>
      </c>
      <c r="Z117" s="30">
        <f t="shared" si="13"/>
        <v>7.7340620905090418E-2</v>
      </c>
      <c r="AA117" s="30">
        <f t="shared" si="13"/>
        <v>0.10969708412619816</v>
      </c>
    </row>
    <row r="118" spans="2:27" x14ac:dyDescent="0.25">
      <c r="B118" s="8" t="s">
        <v>29</v>
      </c>
      <c r="C118" s="8"/>
      <c r="D118" s="8"/>
      <c r="E118" s="8"/>
      <c r="F118" s="8"/>
      <c r="G118" s="10"/>
      <c r="H118" s="18">
        <v>4.5890100190886018E-2</v>
      </c>
      <c r="I118" s="18">
        <v>-2.2586952152102713E-2</v>
      </c>
      <c r="J118" s="18">
        <v>-2.6039525546244224E-2</v>
      </c>
      <c r="K118" s="18">
        <v>8.4398576496783173E-2</v>
      </c>
      <c r="L118" s="18">
        <v>1.9549209694772696E-2</v>
      </c>
      <c r="M118" s="18">
        <v>7.3771886903048589E-2</v>
      </c>
      <c r="N118" s="18">
        <v>0.13146892417061884</v>
      </c>
      <c r="O118" s="18">
        <v>0.10959534245844438</v>
      </c>
      <c r="P118" s="18">
        <v>5.208579854946338E-2</v>
      </c>
      <c r="Q118" s="18">
        <v>9.0894262754803279E-2</v>
      </c>
      <c r="R118" s="18">
        <v>0.1044179993928418</v>
      </c>
      <c r="S118" s="18">
        <v>0.12035134595273878</v>
      </c>
      <c r="T118" s="18">
        <v>0.1071060989338799</v>
      </c>
      <c r="U118" s="18">
        <v>8.5431168976975114E-2</v>
      </c>
      <c r="V118" s="18">
        <v>0.1042206852924501</v>
      </c>
      <c r="W118" s="18">
        <v>2.3096652561527264E-3</v>
      </c>
      <c r="X118" s="18">
        <v>9.9056630805913759E-3</v>
      </c>
      <c r="Y118" s="18">
        <v>6.6751720207815168E-2</v>
      </c>
      <c r="Z118" s="30">
        <f t="shared" si="13"/>
        <v>4.7316621741185783E-2</v>
      </c>
      <c r="AA118" s="30">
        <f t="shared" si="13"/>
        <v>3.193388966204358E-2</v>
      </c>
    </row>
    <row r="119" spans="2:27" x14ac:dyDescent="0.25">
      <c r="B119" s="8" t="s">
        <v>30</v>
      </c>
      <c r="C119" s="8"/>
      <c r="D119" s="8"/>
      <c r="E119" s="8"/>
      <c r="F119" s="8"/>
      <c r="G119" s="10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30"/>
      <c r="AA119" s="30"/>
    </row>
    <row r="120" spans="2:27" x14ac:dyDescent="0.25">
      <c r="B120" s="12" t="s">
        <v>31</v>
      </c>
      <c r="C120" s="12"/>
      <c r="D120" s="12"/>
      <c r="E120" s="12"/>
      <c r="F120" s="12"/>
      <c r="G120" s="13"/>
      <c r="H120" s="19">
        <v>6.4344729607319184E-2</v>
      </c>
      <c r="I120" s="19">
        <v>3.6773214215586547E-2</v>
      </c>
      <c r="J120" s="19">
        <v>0.31030129472606882</v>
      </c>
      <c r="K120" s="19">
        <v>0.25625022742385251</v>
      </c>
      <c r="L120" s="19">
        <v>0.16985387112449835</v>
      </c>
      <c r="M120" s="19">
        <v>0.36386901028069474</v>
      </c>
      <c r="N120" s="19">
        <v>0.20313430348904249</v>
      </c>
      <c r="O120" s="19">
        <v>0.10943717836417233</v>
      </c>
      <c r="P120" s="19">
        <v>3.6160250165930163E-2</v>
      </c>
      <c r="Q120" s="19">
        <v>0.15948345868498248</v>
      </c>
      <c r="R120" s="19">
        <v>-0.27290785811593454</v>
      </c>
      <c r="S120" s="19">
        <v>-8.7820862291957957E-2</v>
      </c>
      <c r="T120" s="19">
        <v>-0.11993580510635238</v>
      </c>
      <c r="U120" s="19">
        <v>-5.3904178651052903E-2</v>
      </c>
      <c r="V120" s="19">
        <v>-0.13041169050803514</v>
      </c>
      <c r="W120" s="19">
        <v>0.4872435620413631</v>
      </c>
      <c r="X120" s="19">
        <v>0.23270197492560207</v>
      </c>
      <c r="Y120" s="19">
        <v>0.38264692513869769</v>
      </c>
      <c r="Z120" s="31">
        <f t="shared" ref="Z120:AA121" si="14">+Z60/U60-1</f>
        <v>0.17992854216631415</v>
      </c>
      <c r="AA120" s="31">
        <f t="shared" si="14"/>
        <v>0.30529068565606199</v>
      </c>
    </row>
    <row r="121" spans="2:27" x14ac:dyDescent="0.25">
      <c r="B121" s="14" t="s">
        <v>32</v>
      </c>
      <c r="C121" s="15"/>
      <c r="D121" s="15"/>
      <c r="E121" s="15"/>
      <c r="F121" s="15"/>
      <c r="G121" s="15"/>
      <c r="H121" s="20">
        <v>7.2883745011752099E-2</v>
      </c>
      <c r="I121" s="20">
        <v>7.3061087068693853E-2</v>
      </c>
      <c r="J121" s="20">
        <v>9.4248241604999006E-2</v>
      </c>
      <c r="K121" s="20">
        <v>8.4423287292933136E-2</v>
      </c>
      <c r="L121" s="20">
        <v>8.1519832357767052E-2</v>
      </c>
      <c r="M121" s="20">
        <v>0.10907153734159647</v>
      </c>
      <c r="N121" s="20">
        <v>0.105619775874916</v>
      </c>
      <c r="O121" s="20">
        <v>6.3079280943214799E-2</v>
      </c>
      <c r="P121" s="20">
        <v>6.9044858766604156E-2</v>
      </c>
      <c r="Q121" s="20">
        <v>8.5398803834723314E-2</v>
      </c>
      <c r="R121" s="20">
        <v>-1.1165645176509087E-2</v>
      </c>
      <c r="S121" s="20">
        <v>3.4563063120419457E-2</v>
      </c>
      <c r="T121" s="20">
        <v>2.758363908856265E-2</v>
      </c>
      <c r="U121" s="20">
        <v>2.8636627601458464E-2</v>
      </c>
      <c r="V121" s="20">
        <v>2.0472786356021455E-2</v>
      </c>
      <c r="W121" s="20">
        <v>9.1580742088009259E-2</v>
      </c>
      <c r="X121" s="20">
        <v>6.4118178679172244E-2</v>
      </c>
      <c r="Y121" s="20">
        <v>0.10957653613333784</v>
      </c>
      <c r="Z121" s="32">
        <f t="shared" si="14"/>
        <v>7.7905759519802498E-2</v>
      </c>
      <c r="AA121" s="32">
        <f t="shared" si="14"/>
        <v>8.5635178109589427E-2</v>
      </c>
    </row>
    <row r="122" spans="2:27" ht="7.5" customHeight="1" x14ac:dyDescent="0.25"/>
    <row r="123" spans="2:27" ht="15.75" thickBot="1" x14ac:dyDescent="0.3">
      <c r="B123" s="4" t="s">
        <v>37</v>
      </c>
      <c r="C123" s="5" t="s">
        <v>1</v>
      </c>
      <c r="D123" s="5" t="s">
        <v>2</v>
      </c>
      <c r="E123" s="6" t="s">
        <v>3</v>
      </c>
      <c r="F123" s="6" t="s">
        <v>4</v>
      </c>
      <c r="G123" s="6" t="s">
        <v>5</v>
      </c>
      <c r="H123" s="5" t="s">
        <v>6</v>
      </c>
      <c r="I123" s="5" t="s">
        <v>7</v>
      </c>
      <c r="J123" s="6" t="s">
        <v>8</v>
      </c>
      <c r="K123" s="6" t="s">
        <v>9</v>
      </c>
      <c r="L123" s="6" t="s">
        <v>10</v>
      </c>
      <c r="M123" s="6" t="s">
        <v>11</v>
      </c>
      <c r="N123" s="6" t="s">
        <v>12</v>
      </c>
      <c r="O123" s="6" t="s">
        <v>13</v>
      </c>
      <c r="P123" s="6" t="s">
        <v>14</v>
      </c>
      <c r="Q123" s="6" t="s">
        <v>15</v>
      </c>
      <c r="R123" s="7" t="s">
        <v>16</v>
      </c>
      <c r="S123" s="7" t="s">
        <v>17</v>
      </c>
      <c r="T123" s="7" t="s">
        <v>18</v>
      </c>
      <c r="U123" s="7" t="s">
        <v>19</v>
      </c>
      <c r="V123" s="7" t="s">
        <v>20</v>
      </c>
      <c r="W123" s="7" t="s">
        <v>21</v>
      </c>
      <c r="X123" s="7" t="s">
        <v>22</v>
      </c>
      <c r="Y123" s="7" t="s">
        <v>23</v>
      </c>
      <c r="Z123" s="25" t="str">
        <f>+Z$4</f>
        <v>4Q14</v>
      </c>
      <c r="AA123" s="25" t="str">
        <f>+AA$4</f>
        <v>FY14</v>
      </c>
    </row>
    <row r="124" spans="2:27" x14ac:dyDescent="0.25">
      <c r="B124" s="8" t="s">
        <v>24</v>
      </c>
      <c r="C124" s="21">
        <v>0.17912679818990526</v>
      </c>
      <c r="D124" s="21">
        <v>0.14609938544746198</v>
      </c>
      <c r="E124" s="21">
        <v>0.13975760935785836</v>
      </c>
      <c r="F124" s="21">
        <v>0.15302165340101451</v>
      </c>
      <c r="G124" s="17">
        <v>0.15399917360496054</v>
      </c>
      <c r="H124" s="17">
        <v>0.1569126858010986</v>
      </c>
      <c r="I124" s="17">
        <v>0.1279920539494919</v>
      </c>
      <c r="J124" s="17">
        <v>0.11654651480742981</v>
      </c>
      <c r="K124" s="17">
        <v>0.15374682660992747</v>
      </c>
      <c r="L124" s="17">
        <v>0.13928189693250953</v>
      </c>
      <c r="M124" s="17">
        <v>0.15481134176340541</v>
      </c>
      <c r="N124" s="17">
        <v>0.14162933004545508</v>
      </c>
      <c r="O124" s="17">
        <v>0.10719419685384603</v>
      </c>
      <c r="P124" s="17">
        <v>0.11419211747889564</v>
      </c>
      <c r="Q124" s="17">
        <v>0.12811086201345057</v>
      </c>
      <c r="R124" s="17">
        <v>0.14668647059151546</v>
      </c>
      <c r="S124" s="17">
        <v>0.13202833646313686</v>
      </c>
      <c r="T124" s="17">
        <v>0.12486969130070352</v>
      </c>
      <c r="U124" s="17">
        <v>0.12971439018565148</v>
      </c>
      <c r="V124" s="17">
        <v>0.1325434924673318</v>
      </c>
      <c r="W124" s="17">
        <v>0.11969330287361862</v>
      </c>
      <c r="X124" s="17">
        <v>0.17125371349809729</v>
      </c>
      <c r="Y124" s="17">
        <v>0.12672757662729844</v>
      </c>
      <c r="Z124" s="30">
        <f t="shared" ref="Z124:AA132" si="15">+Z17/Z5</f>
        <v>0.12566138098241783</v>
      </c>
      <c r="AA124" s="30">
        <f t="shared" si="15"/>
        <v>0.13153974019284898</v>
      </c>
    </row>
    <row r="125" spans="2:27" x14ac:dyDescent="0.25">
      <c r="B125" s="11" t="s">
        <v>25</v>
      </c>
      <c r="C125" s="22">
        <v>0.10497083317475875</v>
      </c>
      <c r="D125" s="22">
        <v>0.12034436178645122</v>
      </c>
      <c r="E125" s="22">
        <v>0.11276999572593506</v>
      </c>
      <c r="F125" s="22">
        <v>4.9194372661859588E-2</v>
      </c>
      <c r="G125" s="17">
        <v>9.3855440633153583E-2</v>
      </c>
      <c r="H125" s="17">
        <v>7.8989320345171019E-2</v>
      </c>
      <c r="I125" s="17">
        <v>0.12879016317684513</v>
      </c>
      <c r="J125" s="17">
        <v>0.11786243373815075</v>
      </c>
      <c r="K125" s="17">
        <v>8.3576649025132815E-2</v>
      </c>
      <c r="L125" s="17">
        <v>0.10207679498328012</v>
      </c>
      <c r="M125" s="17">
        <v>8.7600283059386247E-2</v>
      </c>
      <c r="N125" s="17">
        <v>0.10722577405733359</v>
      </c>
      <c r="O125" s="17">
        <v>0.12287686011270903</v>
      </c>
      <c r="P125" s="17">
        <v>0.1117977983608978</v>
      </c>
      <c r="Q125" s="17">
        <v>0.10818420625071468</v>
      </c>
      <c r="R125" s="17">
        <v>9.644424158421061E-2</v>
      </c>
      <c r="S125" s="17">
        <v>0.13594256797415491</v>
      </c>
      <c r="T125" s="17">
        <v>0.14535509184022569</v>
      </c>
      <c r="U125" s="17">
        <v>0.16623861737216283</v>
      </c>
      <c r="V125" s="17">
        <v>0.13828058074146152</v>
      </c>
      <c r="W125" s="17">
        <v>0.14261592116037583</v>
      </c>
      <c r="X125" s="17">
        <v>0.12703959214993293</v>
      </c>
      <c r="Y125" s="17">
        <v>0.13828725455299265</v>
      </c>
      <c r="Z125" s="30">
        <f t="shared" si="15"/>
        <v>0.13350135768911933</v>
      </c>
      <c r="AA125" s="30">
        <f t="shared" si="15"/>
        <v>0.13528419710433987</v>
      </c>
    </row>
    <row r="126" spans="2:27" x14ac:dyDescent="0.25">
      <c r="B126" s="8" t="s">
        <v>26</v>
      </c>
      <c r="C126" s="21">
        <v>0.10080267572882179</v>
      </c>
      <c r="D126" s="21">
        <v>9.0940583319976107E-2</v>
      </c>
      <c r="E126" s="21">
        <v>0.12901976575610669</v>
      </c>
      <c r="F126" s="21">
        <v>0.10213263371695332</v>
      </c>
      <c r="G126" s="18">
        <v>0.10622407621143533</v>
      </c>
      <c r="H126" s="18">
        <v>0.12557767572709633</v>
      </c>
      <c r="I126" s="18">
        <v>0.10905783267339959</v>
      </c>
      <c r="J126" s="18">
        <v>0.11931682283107771</v>
      </c>
      <c r="K126" s="18">
        <v>9.9674576431175527E-2</v>
      </c>
      <c r="L126" s="18">
        <v>0.11324605521619942</v>
      </c>
      <c r="M126" s="18">
        <v>0.13842932616843726</v>
      </c>
      <c r="N126" s="18">
        <v>0.16371007673998936</v>
      </c>
      <c r="O126" s="18">
        <v>0.17853402736970406</v>
      </c>
      <c r="P126" s="18">
        <v>0.13102431451535809</v>
      </c>
      <c r="Q126" s="18">
        <v>0.15281473849003607</v>
      </c>
      <c r="R126" s="18">
        <v>0.18602720572185513</v>
      </c>
      <c r="S126" s="18">
        <v>0.14681308470581397</v>
      </c>
      <c r="T126" s="18">
        <v>0.15746052976657879</v>
      </c>
      <c r="U126" s="18">
        <v>0.12762180425588698</v>
      </c>
      <c r="V126" s="18">
        <v>0.15286858223677804</v>
      </c>
      <c r="W126" s="18">
        <v>0.13900032234936247</v>
      </c>
      <c r="X126" s="18">
        <v>0.10751196833724308</v>
      </c>
      <c r="Y126" s="18">
        <v>0.13461035144459485</v>
      </c>
      <c r="Z126" s="30">
        <f t="shared" si="15"/>
        <v>0.1213334228624634</v>
      </c>
      <c r="AA126" s="30">
        <f t="shared" si="15"/>
        <v>0.12562534544881035</v>
      </c>
    </row>
    <row r="127" spans="2:27" x14ac:dyDescent="0.25">
      <c r="B127" s="8" t="s">
        <v>27</v>
      </c>
      <c r="C127" s="21">
        <v>0.1030627589104675</v>
      </c>
      <c r="D127" s="21">
        <v>0.11011914085308774</v>
      </c>
      <c r="E127" s="21">
        <v>7.6877790258109341E-2</v>
      </c>
      <c r="F127" s="21">
        <v>9.8108395991204855E-2</v>
      </c>
      <c r="G127" s="18">
        <v>9.7318887510084204E-2</v>
      </c>
      <c r="H127" s="18">
        <v>0.11237942457411211</v>
      </c>
      <c r="I127" s="18">
        <v>0.11124926275060074</v>
      </c>
      <c r="J127" s="18">
        <v>5.7569197173034076E-2</v>
      </c>
      <c r="K127" s="18">
        <v>4.792445225506383E-2</v>
      </c>
      <c r="L127" s="18">
        <v>8.1653498229785779E-2</v>
      </c>
      <c r="M127" s="18">
        <v>7.5975190315853106E-2</v>
      </c>
      <c r="N127" s="18">
        <v>9.1476909985125102E-2</v>
      </c>
      <c r="O127" s="18">
        <v>0.12719328348929693</v>
      </c>
      <c r="P127" s="18">
        <v>0.14674576556056049</v>
      </c>
      <c r="Q127" s="18">
        <v>0.11030669373403967</v>
      </c>
      <c r="R127" s="18">
        <v>0.15700819563516769</v>
      </c>
      <c r="S127" s="18">
        <v>0.18889978199570034</v>
      </c>
      <c r="T127" s="18">
        <v>0.15080594612252382</v>
      </c>
      <c r="U127" s="18">
        <v>0.1821766952936609</v>
      </c>
      <c r="V127" s="18">
        <v>0.16975648170609273</v>
      </c>
      <c r="W127" s="18">
        <v>0.2425169730074922</v>
      </c>
      <c r="X127" s="18">
        <v>0.19109916786714781</v>
      </c>
      <c r="Y127" s="18">
        <v>0.15772368929127067</v>
      </c>
      <c r="Z127" s="30">
        <f t="shared" si="15"/>
        <v>0.162665167785222</v>
      </c>
      <c r="AA127" s="30">
        <f t="shared" si="15"/>
        <v>0.18736459479770434</v>
      </c>
    </row>
    <row r="128" spans="2:27" x14ac:dyDescent="0.25">
      <c r="B128" s="8" t="s">
        <v>28</v>
      </c>
      <c r="C128" s="21">
        <v>0.1798053225952875</v>
      </c>
      <c r="D128" s="21">
        <v>9.2467238196525414E-2</v>
      </c>
      <c r="E128" s="21">
        <v>0.13837295573580083</v>
      </c>
      <c r="F128" s="21">
        <v>0.16028337367885456</v>
      </c>
      <c r="G128" s="18">
        <v>0.14513460433331218</v>
      </c>
      <c r="H128" s="18">
        <v>0.11866460565932456</v>
      </c>
      <c r="I128" s="18">
        <v>0.15999199334582534</v>
      </c>
      <c r="J128" s="18">
        <v>0.14618610290610295</v>
      </c>
      <c r="K128" s="18">
        <v>0.10098925873028154</v>
      </c>
      <c r="L128" s="18">
        <v>0.13180032304888961</v>
      </c>
      <c r="M128" s="18">
        <v>0.15126251297413468</v>
      </c>
      <c r="N128" s="18">
        <v>0.15173503424402632</v>
      </c>
      <c r="O128" s="18">
        <v>0.17064442637488622</v>
      </c>
      <c r="P128" s="18">
        <v>0.16194131063019321</v>
      </c>
      <c r="Q128" s="18">
        <v>0.15909601484247402</v>
      </c>
      <c r="R128" s="18">
        <v>0.18960142973606495</v>
      </c>
      <c r="S128" s="18">
        <v>0.16805378738328303</v>
      </c>
      <c r="T128" s="18">
        <v>0.16106067638620161</v>
      </c>
      <c r="U128" s="18">
        <v>0.15182788180462931</v>
      </c>
      <c r="V128" s="18">
        <v>0.16727559386062882</v>
      </c>
      <c r="W128" s="18">
        <v>0.14768145178985498</v>
      </c>
      <c r="X128" s="18">
        <v>0.16756918032204804</v>
      </c>
      <c r="Y128" s="18">
        <v>0.18609623039939366</v>
      </c>
      <c r="Z128" s="30">
        <f t="shared" si="15"/>
        <v>9.361072197898547E-2</v>
      </c>
      <c r="AA128" s="30">
        <f t="shared" si="15"/>
        <v>0.14896434879949272</v>
      </c>
    </row>
    <row r="129" spans="2:27" x14ac:dyDescent="0.25">
      <c r="B129" s="8" t="s">
        <v>29</v>
      </c>
      <c r="C129" s="21">
        <v>0.17847154233516177</v>
      </c>
      <c r="D129" s="21">
        <v>0.14724677059118288</v>
      </c>
      <c r="E129" s="21">
        <v>0.14538574562851517</v>
      </c>
      <c r="F129" s="21">
        <v>0.1806281596903197</v>
      </c>
      <c r="G129" s="18">
        <v>0.16250715926854717</v>
      </c>
      <c r="H129" s="18">
        <v>0.10285346454820435</v>
      </c>
      <c r="I129" s="18">
        <v>0.11204844918544921</v>
      </c>
      <c r="J129" s="18">
        <v>6.2031064223196423E-2</v>
      </c>
      <c r="K129" s="18">
        <v>0.10419710825288929</v>
      </c>
      <c r="L129" s="18">
        <v>9.5365381624041679E-2</v>
      </c>
      <c r="M129" s="18">
        <v>0.13077485667752242</v>
      </c>
      <c r="N129" s="18">
        <v>0.14596798342351069</v>
      </c>
      <c r="O129" s="18">
        <v>0.16579728242412536</v>
      </c>
      <c r="P129" s="18">
        <v>0.12129082819648736</v>
      </c>
      <c r="Q129" s="18">
        <v>0.14097507785355767</v>
      </c>
      <c r="R129" s="18">
        <v>0.14412278333785686</v>
      </c>
      <c r="S129" s="18">
        <v>0.11002978762239388</v>
      </c>
      <c r="T129" s="18">
        <v>8.8047391406022482E-2</v>
      </c>
      <c r="U129" s="18">
        <v>0.10386894019357483</v>
      </c>
      <c r="V129" s="18">
        <v>0.11101215030715759</v>
      </c>
      <c r="W129" s="18">
        <v>0.11007431542515229</v>
      </c>
      <c r="X129" s="18">
        <v>9.0024505543025449E-2</v>
      </c>
      <c r="Y129" s="18">
        <v>0.1135328456509527</v>
      </c>
      <c r="Z129" s="30">
        <f t="shared" si="15"/>
        <v>0.10786419325758258</v>
      </c>
      <c r="AA129" s="30">
        <f t="shared" si="15"/>
        <v>0.10536851698855292</v>
      </c>
    </row>
    <row r="130" spans="2:27" x14ac:dyDescent="0.25">
      <c r="B130" s="8" t="s">
        <v>30</v>
      </c>
      <c r="C130" s="21"/>
      <c r="D130" s="21"/>
      <c r="E130" s="21"/>
      <c r="F130" s="21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>
        <v>0.12039508932268519</v>
      </c>
      <c r="U130" s="18">
        <v>0.17346699228853571</v>
      </c>
      <c r="V130" s="18">
        <v>0.16201536788088527</v>
      </c>
      <c r="W130" s="18">
        <v>8.7928082112551223E-2</v>
      </c>
      <c r="X130" s="18">
        <v>0.13548035466429775</v>
      </c>
      <c r="Y130" s="18">
        <v>0.12787056248141029</v>
      </c>
      <c r="Z130" s="30">
        <f t="shared" si="15"/>
        <v>0.13282185603858088</v>
      </c>
      <c r="AA130" s="30">
        <f t="shared" si="15"/>
        <v>0.12210312496810391</v>
      </c>
    </row>
    <row r="131" spans="2:27" x14ac:dyDescent="0.25">
      <c r="B131" s="12" t="s">
        <v>31</v>
      </c>
      <c r="C131" s="23">
        <v>9.653910313601119E-3</v>
      </c>
      <c r="D131" s="23">
        <v>1.5890031579089737E-2</v>
      </c>
      <c r="E131" s="23">
        <v>-4.8593169275022163E-2</v>
      </c>
      <c r="F131" s="23">
        <v>9.7210301906211036E-2</v>
      </c>
      <c r="G131" s="19">
        <v>2.272853083947644E-2</v>
      </c>
      <c r="H131" s="19">
        <v>1.244800385273008E-2</v>
      </c>
      <c r="I131" s="19">
        <v>-8.1393368359482798E-3</v>
      </c>
      <c r="J131" s="19">
        <v>4.4669790574300053E-2</v>
      </c>
      <c r="K131" s="19">
        <v>2.8404020288508216E-4</v>
      </c>
      <c r="L131" s="19">
        <v>1.2411183533260036E-2</v>
      </c>
      <c r="M131" s="19">
        <v>4.5366626352173318E-2</v>
      </c>
      <c r="N131" s="19">
        <v>-2.4637781639635049E-3</v>
      </c>
      <c r="O131" s="19">
        <v>4.5939397499529883E-2</v>
      </c>
      <c r="P131" s="19">
        <v>9.8643013087502188E-2</v>
      </c>
      <c r="Q131" s="19">
        <v>4.8918699612911301E-2</v>
      </c>
      <c r="R131" s="19">
        <v>-0.10330219712564707</v>
      </c>
      <c r="S131" s="19">
        <v>-1.3349195686252983E-2</v>
      </c>
      <c r="T131" s="19">
        <v>-0.19202467791967673</v>
      </c>
      <c r="U131" s="19">
        <v>-7.7475005872702105E-2</v>
      </c>
      <c r="V131" s="19">
        <v>-9.5693876171159417E-2</v>
      </c>
      <c r="W131" s="19">
        <v>0.10222887078047074</v>
      </c>
      <c r="X131" s="19">
        <v>-9.7703390189209094E-2</v>
      </c>
      <c r="Y131" s="19">
        <v>3.3929121400555519E-2</v>
      </c>
      <c r="Z131" s="31">
        <f t="shared" si="15"/>
        <v>-0.17212771052585271</v>
      </c>
      <c r="AA131" s="31">
        <f t="shared" si="15"/>
        <v>-3.7409777561480367E-2</v>
      </c>
    </row>
    <row r="132" spans="2:27" x14ac:dyDescent="0.25">
      <c r="B132" s="14" t="s">
        <v>32</v>
      </c>
      <c r="C132" s="20">
        <v>0.13330128441426864</v>
      </c>
      <c r="D132" s="20">
        <v>0.11829159875310397</v>
      </c>
      <c r="E132" s="20">
        <v>0.11844236779116279</v>
      </c>
      <c r="F132" s="20">
        <v>0.11459777702178549</v>
      </c>
      <c r="G132" s="20">
        <v>0.12069584020739532</v>
      </c>
      <c r="H132" s="20">
        <v>0.12008848874941362</v>
      </c>
      <c r="I132" s="20">
        <v>0.11993165699378958</v>
      </c>
      <c r="J132" s="20">
        <v>0.10600452308657553</v>
      </c>
      <c r="K132" s="20">
        <v>0.10547583030674834</v>
      </c>
      <c r="L132" s="20">
        <v>0.11233700423581894</v>
      </c>
      <c r="M132" s="20">
        <v>0.12140617158524139</v>
      </c>
      <c r="N132" s="20">
        <v>0.1278645350850848</v>
      </c>
      <c r="O132" s="20">
        <v>0.13234464025576123</v>
      </c>
      <c r="P132" s="20">
        <v>0.12427160256591901</v>
      </c>
      <c r="Q132" s="20">
        <v>0.126483719854387</v>
      </c>
      <c r="R132" s="20">
        <v>0.14468369493716821</v>
      </c>
      <c r="S132" s="20">
        <v>0.1430980975731907</v>
      </c>
      <c r="T132" s="20">
        <v>0.13387745691572112</v>
      </c>
      <c r="U132" s="20">
        <v>0.14339128696496625</v>
      </c>
      <c r="V132" s="20">
        <v>0.14119381867896569</v>
      </c>
      <c r="W132" s="20">
        <v>0.1392176657595425</v>
      </c>
      <c r="X132" s="20">
        <v>0.13900743954231035</v>
      </c>
      <c r="Y132" s="20">
        <v>0.13651571815539723</v>
      </c>
      <c r="Z132" s="32">
        <f t="shared" si="15"/>
        <v>0.12236879197951438</v>
      </c>
      <c r="AA132" s="32">
        <f t="shared" si="15"/>
        <v>0.13374969469028966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Jimenez Moreno</dc:creator>
  <cp:lastModifiedBy>Alejandro Jimenez Moreno</cp:lastModifiedBy>
  <dcterms:created xsi:type="dcterms:W3CDTF">2014-10-31T13:32:31Z</dcterms:created>
  <dcterms:modified xsi:type="dcterms:W3CDTF">2015-02-23T19:31:33Z</dcterms:modified>
</cp:coreProperties>
</file>