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1"/>
  </bookViews>
  <sheets>
    <sheet name="Flujo de caja libre consolidado" sheetId="1" r:id="rId1"/>
    <sheet name="Consolidated cash-flow " sheetId="2" r:id="rId2"/>
  </sheets>
  <externalReferences>
    <externalReference r:id="rId5"/>
  </externalReferences>
  <definedNames>
    <definedName name="_xlnm.Print_Area" localSheetId="1">'Consolidated cash-flow 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<sst xmlns="http://schemas.openxmlformats.org/spreadsheetml/2006/main" count="46" uniqueCount="44">
  <si>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</si>
  <si>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</si>
  <si>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</si>
  <si>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</si>
  <si>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</si>
  <si>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</si>
  <si>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</si>
  <si>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</si>
  <si>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</si>
  <si>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</si>
  <si>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</si>
  <si>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</si>
  <si>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</si>
  <si>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</si>
  <si>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</si>
  <si>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</si>
  <si>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</si>
  <si>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</si>
  <si>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</si>
  <si>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</si>
  <si>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</si>
  <si>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</si>
  <si>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</si>
  <si>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</si>
  <si>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</si>
  <si>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</si>
  <si>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</si>
  <si>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</si>
  <si>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</si>
  <si>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</si>
  <si>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</si>
  <si>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</si>
  <si>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</si>
  <si>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</si>
  <si>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</si>
  <si>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</si>
  <si>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</si>
  <si>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</si>
  <si>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</si>
  <si>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</si>
  <si>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De Enero 1 a Marzo 31 de 2015</t>
  </si>
  <si>
    <t>From January 1 to March 31 de 2015</t>
  </si>
  <si>
    <t>Plus (minus) debits (credits) due to operations that do not affect cash</t>
  </si>
  <si>
    <t>Mas (Menos) Partidas que no generan movimiento de efectivo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</si>
</sst>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3" applyFont="1" applyFill="1">
      <alignment/>
      <protection/>
    </xf>
    <xf numFmtId="0" fontId="40" fillId="33" borderId="0" xfId="53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6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6" applyFont="1" applyFill="1" applyBorder="1">
      <alignment/>
      <protection/>
    </xf>
    <xf numFmtId="0" fontId="40" fillId="33" borderId="0" xfId="57" applyFont="1" applyFill="1">
      <alignment/>
      <protection/>
    </xf>
    <xf numFmtId="0" fontId="40" fillId="33" borderId="0" xfId="57" applyFont="1" applyFill="1" applyBorder="1">
      <alignment/>
      <protection/>
    </xf>
    <xf numFmtId="0" fontId="41" fillId="33" borderId="0" xfId="57" applyFont="1" applyFill="1" applyBorder="1">
      <alignment/>
      <protection/>
    </xf>
    <xf numFmtId="49" fontId="41" fillId="34" borderId="0" xfId="56" applyNumberFormat="1" applyFont="1" applyFill="1" applyBorder="1" applyAlignment="1">
      <alignment horizontal="left"/>
      <protection/>
    </xf>
    <xf numFmtId="37" fontId="41" fillId="33" borderId="0" xfId="46" applyNumberFormat="1" applyFont="1" applyFill="1" applyAlignment="1">
      <alignment/>
    </xf>
    <xf numFmtId="49" fontId="41" fillId="34" borderId="10" xfId="56" applyNumberFormat="1" applyFont="1" applyFill="1" applyBorder="1" applyAlignment="1">
      <alignment horizontal="left"/>
      <protection/>
    </xf>
    <xf numFmtId="37" fontId="41" fillId="33" borderId="10" xfId="46" applyNumberFormat="1" applyFont="1" applyFill="1" applyBorder="1" applyAlignment="1">
      <alignment/>
    </xf>
    <xf numFmtId="49" fontId="40" fillId="34" borderId="0" xfId="56" applyNumberFormat="1" applyFont="1" applyFill="1" applyBorder="1" applyAlignment="1">
      <alignment horizontal="left"/>
      <protection/>
    </xf>
    <xf numFmtId="37" fontId="40" fillId="33" borderId="0" xfId="46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6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6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0528%20H30_Flujo%20de%20Caja_Negocio_Cons%20NIIF_2015%20marzo%20V_2%20env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L Presentacion"/>
    </sheetNames>
    <sheetDataSet>
      <sheetData sheetId="0">
        <row r="9">
          <cell r="E9">
            <v>234673.490650511</v>
          </cell>
        </row>
        <row r="10">
          <cell r="E10">
            <v>1063.7935191800013</v>
          </cell>
        </row>
        <row r="16">
          <cell r="E16">
            <v>-182685.53544994936</v>
          </cell>
        </row>
        <row r="30">
          <cell r="E30">
            <v>1510.93407785</v>
          </cell>
        </row>
        <row r="33">
          <cell r="E33">
            <v>-53599.60409558999</v>
          </cell>
        </row>
        <row r="38">
          <cell r="E38">
            <v>-743401.3297174401</v>
          </cell>
        </row>
        <row r="47">
          <cell r="E47">
            <v>-21760.59935148001</v>
          </cell>
        </row>
        <row r="54">
          <cell r="E54">
            <v>6258.563593970003</v>
          </cell>
        </row>
        <row r="58">
          <cell r="E58">
            <v>610674.6955962798</v>
          </cell>
        </row>
        <row r="66">
          <cell r="E66">
            <v>-7518.062787649999</v>
          </cell>
        </row>
        <row r="67">
          <cell r="E67">
            <v>-1109.14203137016</v>
          </cell>
        </row>
        <row r="68">
          <cell r="E68">
            <v>6451.84726614</v>
          </cell>
        </row>
        <row r="70">
          <cell r="E70">
            <v>5998.6376219798</v>
          </cell>
        </row>
        <row r="71">
          <cell r="E71">
            <v>419428.146213285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40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+'[1]FCL Presentacion'!$E$9</f>
        <v>234673.490650511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43</v>
      </c>
      <c r="C11" s="26">
        <f>+'[1]FCL Presentacion'!$E$10</f>
        <v>1063.7935191800013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8">
        <f>+'[1]FCL Presentacion'!$E$16</f>
        <v>-182685.53544994936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-795489.99973518</v>
      </c>
      <c r="D16" s="19"/>
      <c r="E16" s="5"/>
      <c r="F16" s="5"/>
      <c r="G16" s="5"/>
    </row>
    <row r="17" spans="2:7" ht="15">
      <c r="B17" s="20" t="s">
        <v>7</v>
      </c>
      <c r="C17" s="18">
        <f>+'[1]FCL Presentacion'!$E$30</f>
        <v>1510.93407785</v>
      </c>
      <c r="D17" s="18"/>
      <c r="E17" s="5"/>
      <c r="F17" s="5"/>
      <c r="G17" s="5"/>
    </row>
    <row r="18" spans="2:7" ht="15">
      <c r="B18" s="20" t="s">
        <v>8</v>
      </c>
      <c r="C18" s="18">
        <f>+'[1]FCL Presentacion'!$E$33</f>
        <v>-53599.60409558999</v>
      </c>
      <c r="D18" s="18"/>
      <c r="E18" s="5"/>
      <c r="F18" s="5"/>
      <c r="G18" s="5"/>
    </row>
    <row r="19" spans="2:7" ht="15">
      <c r="B19" s="20" t="s">
        <v>9</v>
      </c>
      <c r="C19" s="18">
        <f>+'[1]FCL Presentacion'!$E$38</f>
        <v>-743401.3297174401</v>
      </c>
      <c r="D19" s="18"/>
      <c r="E19" s="5"/>
      <c r="F19" s="5"/>
      <c r="G19" s="5"/>
    </row>
    <row r="20" spans="3:7" ht="15">
      <c r="C20" s="18"/>
      <c r="D20" s="18"/>
      <c r="E20" s="5"/>
      <c r="F20" s="5"/>
      <c r="G20" s="5"/>
    </row>
    <row r="21" spans="2:7" ht="15">
      <c r="B21" s="2" t="s">
        <v>10</v>
      </c>
      <c r="C21" s="19">
        <f>SUM(C22:C23)</f>
        <v>-21760.59935148001</v>
      </c>
      <c r="D21" s="19"/>
      <c r="E21" s="5"/>
      <c r="F21" s="5"/>
      <c r="G21" s="5"/>
    </row>
    <row r="22" spans="2:7" ht="15">
      <c r="B22" s="12" t="s">
        <v>3</v>
      </c>
      <c r="C22" s="18">
        <f>+'[1]FCL Presentacion'!$E$47</f>
        <v>-21760.59935148001</v>
      </c>
      <c r="D22" s="18"/>
      <c r="E22" s="5"/>
      <c r="F22" s="5"/>
      <c r="G22" s="5"/>
    </row>
    <row r="23" spans="2:7" ht="15" hidden="1">
      <c r="B23" s="14" t="s">
        <v>4</v>
      </c>
      <c r="C23" s="21">
        <v>0</v>
      </c>
      <c r="D23" s="27"/>
      <c r="E23" s="5"/>
      <c r="F23" s="5"/>
      <c r="G23" s="5"/>
    </row>
    <row r="24" spans="2:7" ht="15">
      <c r="B24" s="2" t="s">
        <v>11</v>
      </c>
      <c r="C24" s="19">
        <f>+C10+C14+C16+C21+C11</f>
        <v>-764198.8503669184</v>
      </c>
      <c r="D24" s="19"/>
      <c r="E24" s="5"/>
      <c r="F24" s="5"/>
      <c r="G24" s="5"/>
    </row>
    <row r="25" spans="2:7" ht="15">
      <c r="B25" s="5" t="s">
        <v>12</v>
      </c>
      <c r="C25" s="18">
        <f>+'[1]FCL Presentacion'!$E$54</f>
        <v>6258.563593970003</v>
      </c>
      <c r="D25" s="18"/>
      <c r="E25" s="5"/>
      <c r="F25" s="5"/>
      <c r="G25" s="5"/>
    </row>
    <row r="26" spans="2:7" ht="15">
      <c r="B26" s="5" t="s">
        <v>13</v>
      </c>
      <c r="C26" s="18">
        <f>+'[1]FCL Presentacion'!$E$58</f>
        <v>610674.6955962798</v>
      </c>
      <c r="D26" s="18"/>
      <c r="E26" s="5"/>
      <c r="F26" s="5"/>
      <c r="G26" s="5"/>
    </row>
    <row r="27" spans="2:7" ht="15" hidden="1">
      <c r="B27" s="5" t="s">
        <v>39</v>
      </c>
      <c r="C27" s="18">
        <v>0</v>
      </c>
      <c r="D27" s="18"/>
      <c r="E27" s="5"/>
      <c r="F27" s="5"/>
      <c r="G27" s="5"/>
    </row>
    <row r="28" spans="2:7" ht="15">
      <c r="B28" s="22" t="s">
        <v>14</v>
      </c>
      <c r="C28" s="21">
        <f>+'[1]FCL Presentacion'!$E$66+'[1]FCL Presentacion'!$E$67+'[1]FCL Presentacion'!$E$68</f>
        <v>-2175.3575528801603</v>
      </c>
      <c r="D28" s="27"/>
      <c r="E28" s="5"/>
      <c r="F28" s="5"/>
      <c r="G28" s="5"/>
    </row>
    <row r="29" spans="2:7" ht="15">
      <c r="B29" s="2" t="s">
        <v>15</v>
      </c>
      <c r="C29" s="19">
        <f>SUM(C24:C28)</f>
        <v>-149440.9487295487</v>
      </c>
      <c r="D29" s="19"/>
      <c r="E29" s="5"/>
      <c r="F29" s="5"/>
      <c r="G29" s="5"/>
    </row>
    <row r="30" spans="2:7" ht="15">
      <c r="B30" s="12" t="s">
        <v>5</v>
      </c>
      <c r="C30" s="18">
        <f>+'[1]FCL Presentacion'!$E$70</f>
        <v>5998.6376219798</v>
      </c>
      <c r="D30" s="18"/>
      <c r="E30" s="5"/>
      <c r="F30" s="5"/>
      <c r="G30" s="5"/>
    </row>
    <row r="31" spans="2:7" ht="15.75" thickBot="1">
      <c r="B31" s="23" t="s">
        <v>16</v>
      </c>
      <c r="C31" s="24">
        <f>+'[1]FCL Presentacion'!$E$71</f>
        <v>419428.146213285</v>
      </c>
      <c r="D31" s="27"/>
      <c r="E31" s="5"/>
      <c r="F31" s="5"/>
      <c r="G31" s="5"/>
    </row>
    <row r="32" spans="2:7" ht="15.75" thickTop="1">
      <c r="B32" s="2" t="s">
        <v>17</v>
      </c>
      <c r="C32" s="19">
        <f>+C29+C30+C31</f>
        <v>275985.83510571613</v>
      </c>
      <c r="D32" s="19"/>
      <c r="E32" s="5"/>
      <c r="F32" s="5"/>
      <c r="G32" s="5"/>
    </row>
    <row r="33" spans="3:7" ht="15">
      <c r="C33" s="18"/>
      <c r="D33" s="18"/>
      <c r="E33" s="5"/>
      <c r="F33" s="5"/>
      <c r="G33" s="5"/>
    </row>
    <row r="34" spans="3:7" ht="15">
      <c r="C34" s="18"/>
      <c r="D34" s="18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 hidden="1">
      <c r="C36" s="18"/>
      <c r="D36" s="18"/>
      <c r="E36" s="5"/>
      <c r="F36" s="5"/>
      <c r="G36" s="5"/>
    </row>
    <row r="37" spans="2:7" ht="30" hidden="1">
      <c r="B37" s="25" t="s">
        <v>19</v>
      </c>
      <c r="C37" s="18"/>
      <c r="D37" s="18"/>
      <c r="E37" s="5"/>
      <c r="F37" s="5"/>
      <c r="G37" s="5"/>
    </row>
    <row r="38" spans="2:7" ht="45" hidden="1">
      <c r="B38" s="25" t="s">
        <v>20</v>
      </c>
      <c r="C38" s="18"/>
      <c r="D38" s="18"/>
      <c r="E38" s="5"/>
      <c r="F38" s="5"/>
      <c r="G38" s="5"/>
    </row>
    <row r="39" spans="3:7" ht="15" hidden="1">
      <c r="C39" s="18"/>
      <c r="D39" s="18"/>
      <c r="E39" s="5"/>
      <c r="F39" s="5"/>
      <c r="G39" s="5"/>
    </row>
    <row r="40" spans="3:7" ht="15">
      <c r="C40" s="18"/>
      <c r="D40" s="18"/>
      <c r="E40" s="5"/>
      <c r="F40" s="5"/>
      <c r="G40" s="5"/>
    </row>
    <row r="41" spans="3:7" ht="15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2"/>
  <sheetViews>
    <sheetView tabSelected="1" zoomScaleSheetLayoutView="120" zoomScalePageLayoutView="0" workbookViewId="0" topLeftCell="A1">
      <selection activeCell="B37" sqref="B37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1.851562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41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234673.490650511</v>
      </c>
    </row>
    <row r="11" spans="2:3" ht="15">
      <c r="B11" s="12" t="s">
        <v>42</v>
      </c>
      <c r="C11" s="26">
        <f>+'Flujo de caja libre consolidado'!C11</f>
        <v>1063.7935191800013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-182685.53544994936</v>
      </c>
    </row>
    <row r="15" ht="15">
      <c r="C15" s="18"/>
    </row>
    <row r="16" spans="2:3" ht="15">
      <c r="B16" s="2" t="s">
        <v>2</v>
      </c>
      <c r="C16" s="19">
        <f>SUM(C17:C19)</f>
        <v>-795489.99973518</v>
      </c>
    </row>
    <row r="17" spans="2:3" ht="15">
      <c r="B17" s="20" t="s">
        <v>23</v>
      </c>
      <c r="C17" s="26">
        <f>+'Flujo de caja libre consolidado'!C17</f>
        <v>1510.93407785</v>
      </c>
    </row>
    <row r="18" spans="2:3" ht="15">
      <c r="B18" s="20" t="s">
        <v>24</v>
      </c>
      <c r="C18" s="26">
        <f>+'Flujo de caja libre consolidado'!C18</f>
        <v>-53599.60409558999</v>
      </c>
    </row>
    <row r="19" spans="2:3" ht="15">
      <c r="B19" s="20" t="s">
        <v>25</v>
      </c>
      <c r="C19" s="26">
        <f>+'Flujo de caja libre consolidado'!C19</f>
        <v>-743401.3297174401</v>
      </c>
    </row>
    <row r="20" ht="15">
      <c r="C20" s="18"/>
    </row>
    <row r="21" spans="2:3" ht="15">
      <c r="B21" s="2" t="s">
        <v>26</v>
      </c>
      <c r="C21" s="19">
        <f>SUM(C22:C23)</f>
        <v>-21760.59935148001</v>
      </c>
    </row>
    <row r="22" spans="2:3" ht="15">
      <c r="B22" s="12" t="s">
        <v>27</v>
      </c>
      <c r="C22" s="26">
        <f>+'Flujo de caja libre consolidado'!C22</f>
        <v>-21760.59935148001</v>
      </c>
    </row>
    <row r="23" spans="2:3" ht="15" hidden="1">
      <c r="B23" s="14" t="s">
        <v>28</v>
      </c>
      <c r="C23" s="15">
        <f>+'Flujo de caja libre consolidado'!C23</f>
        <v>0</v>
      </c>
    </row>
    <row r="24" spans="2:3" ht="15">
      <c r="B24" s="2" t="s">
        <v>29</v>
      </c>
      <c r="C24" s="19">
        <f>+C10+C14+C16+C21+C11</f>
        <v>-764198.8503669184</v>
      </c>
    </row>
    <row r="25" spans="2:3" ht="15">
      <c r="B25" s="5" t="s">
        <v>30</v>
      </c>
      <c r="C25" s="26">
        <f>+'Flujo de caja libre consolidado'!C25</f>
        <v>6258.563593970003</v>
      </c>
    </row>
    <row r="26" spans="2:3" ht="15">
      <c r="B26" s="5" t="s">
        <v>31</v>
      </c>
      <c r="C26" s="26">
        <f>+'Flujo de caja libre consolidado'!C26</f>
        <v>610674.6955962798</v>
      </c>
    </row>
    <row r="27" spans="2:3" ht="15" hidden="1">
      <c r="B27" s="5" t="s">
        <v>38</v>
      </c>
      <c r="C27" s="26">
        <f>+'Flujo de caja libre consolidado'!C27</f>
        <v>0</v>
      </c>
    </row>
    <row r="28" spans="2:3" ht="15">
      <c r="B28" s="22" t="s">
        <v>32</v>
      </c>
      <c r="C28" s="15">
        <f>+'Flujo de caja libre consolidado'!C28</f>
        <v>-2175.3575528801603</v>
      </c>
    </row>
    <row r="29" spans="2:3" ht="15">
      <c r="B29" s="2" t="s">
        <v>33</v>
      </c>
      <c r="C29" s="19">
        <f>SUM(C24:C28)</f>
        <v>-149440.9487295487</v>
      </c>
    </row>
    <row r="30" spans="2:3" ht="15">
      <c r="B30" s="12" t="s">
        <v>34</v>
      </c>
      <c r="C30" s="26">
        <f>+'Flujo de caja libre consolidado'!C30</f>
        <v>5998.6376219798</v>
      </c>
    </row>
    <row r="31" spans="2:3" ht="15.75" thickBot="1">
      <c r="B31" s="23" t="s">
        <v>35</v>
      </c>
      <c r="C31" s="24">
        <f>+'Flujo de caja libre consolidado'!C31</f>
        <v>419428.146213285</v>
      </c>
    </row>
    <row r="32" spans="2:3" ht="15.75" thickTop="1">
      <c r="B32" s="2" t="s">
        <v>36</v>
      </c>
      <c r="C32" s="19">
        <f>+C29+C30+C31</f>
        <v>275985.83510571613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2015-05-29T18:44:03Z</dcterms:modified>
  <cp:category/>
  <cp:version/>
  <cp:contentType/>
  <cp:contentStatus/>
</cp:coreProperties>
</file>